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US\ŠUS PISARNA - delovno\Razpis FŠO 2026\"/>
    </mc:Choice>
  </mc:AlternateContent>
  <xr:revisionPtr revIDLastSave="0" documentId="13_ncr:1_{BB8ADE8A-2249-4EA7-9B24-8B8032DB80BD}" xr6:coauthVersionLast="47" xr6:coauthVersionMax="47" xr10:uidLastSave="{00000000-0000-0000-0000-000000000000}"/>
  <bookViews>
    <workbookView xWindow="-120" yWindow="-120" windowWidth="29040" windowHeight="15840" xr2:uid="{BB97DF8E-01B3-4682-9A1C-DE9AD902BF7F}"/>
  </bookViews>
  <sheets>
    <sheet name="PRIJAVA" sheetId="1" r:id="rId1"/>
    <sheet name="POROČANJE" sheetId="2" r:id="rId2"/>
    <sheet name="RAČUNI" sheetId="3" r:id="rId3"/>
    <sheet name="intern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7" i="1"/>
  <c r="F27" i="1"/>
  <c r="C8" i="1"/>
  <c r="B40" i="1" l="1"/>
  <c r="B53" i="1" l="1"/>
  <c r="B51" i="1"/>
  <c r="A41" i="1" l="1"/>
</calcChain>
</file>

<file path=xl/sharedStrings.xml><?xml version="1.0" encoding="utf-8"?>
<sst xmlns="http://schemas.openxmlformats.org/spreadsheetml/2006/main" count="67" uniqueCount="55">
  <si>
    <t>predšolski otroci (do 5,99 let)</t>
  </si>
  <si>
    <t>osnovnošolski otroci (od 6,00 do 14,99 let)</t>
  </si>
  <si>
    <t>srednješolska mladina (od 15,00 do 18,99 let)</t>
  </si>
  <si>
    <t>študenti (od 19,00 do 26,99 let)</t>
  </si>
  <si>
    <t>odrasli (od 19,00 do 64,99 let)</t>
  </si>
  <si>
    <t>starejši (nad 65,00 let)</t>
  </si>
  <si>
    <t>invalidi – otroci in mladina</t>
  </si>
  <si>
    <t>Starostna skupina udeležencev:</t>
  </si>
  <si>
    <t>Da</t>
  </si>
  <si>
    <t>Ne</t>
  </si>
  <si>
    <t>klikni in izberi</t>
  </si>
  <si>
    <t xml:space="preserve">Naziv - ime: </t>
  </si>
  <si>
    <r>
      <t>Naslov (</t>
    </r>
    <r>
      <rPr>
        <i/>
        <sz val="12"/>
        <color theme="1"/>
        <rFont val="Calibri"/>
        <family val="2"/>
      </rPr>
      <t>ulica, poštna št, kraj):</t>
    </r>
  </si>
  <si>
    <t>ODHODKI - STROŠKI:</t>
  </si>
  <si>
    <t>Strošek strokovnega kadra:</t>
  </si>
  <si>
    <t>Strošek spremljevalnega kadra:</t>
  </si>
  <si>
    <t xml:space="preserve">Strošek športnih objektov: </t>
  </si>
  <si>
    <t xml:space="preserve">Materialni stroški: </t>
  </si>
  <si>
    <t xml:space="preserve">PRIHODKI: </t>
  </si>
  <si>
    <t xml:space="preserve">Fundacija za šport: </t>
  </si>
  <si>
    <t>Ministrstvo MGTŠ:</t>
  </si>
  <si>
    <t>OKS-ZŠZ:</t>
  </si>
  <si>
    <t>Občina:</t>
  </si>
  <si>
    <t>Lastna sredstva:</t>
  </si>
  <si>
    <t xml:space="preserve">Prispevek udeležencev: </t>
  </si>
  <si>
    <t xml:space="preserve">Sponzorji: </t>
  </si>
  <si>
    <t>Donacije:</t>
  </si>
  <si>
    <t xml:space="preserve">SKUPAJ: </t>
  </si>
  <si>
    <t xml:space="preserve">Naziv društva / zveze: </t>
  </si>
  <si>
    <t>Naziv prireditve:</t>
  </si>
  <si>
    <t xml:space="preserve">Tradicija prireditve v letih: </t>
  </si>
  <si>
    <t>Tekmovanje</t>
  </si>
  <si>
    <t>Vodena vadba</t>
  </si>
  <si>
    <t>Ogled prireditve</t>
  </si>
  <si>
    <t>Strošek oglaševanja:</t>
  </si>
  <si>
    <t>Strošek nagrad in priznanj:</t>
  </si>
  <si>
    <t>Strošek prehrane (do 10%):</t>
  </si>
  <si>
    <t>Skupni strošek prireditve:</t>
  </si>
  <si>
    <t>Cena brez DDV, ki jo plača udeleženec:</t>
  </si>
  <si>
    <t>OBJEKT kjer se aktivnosti izvaja</t>
  </si>
  <si>
    <t>STROŠKI PRIREDITVE (vse aktivnosti skupaj)</t>
  </si>
  <si>
    <t>invalidi</t>
  </si>
  <si>
    <r>
      <t xml:space="preserve">Od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</si>
  <si>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Do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</si>
  <si>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>Dan - datum</t>
    </r>
    <r>
      <rPr>
        <sz val="12"/>
        <color theme="6"/>
        <rFont val="Calibri"/>
        <family val="2"/>
      </rPr>
      <t xml:space="preserve"> (</t>
    </r>
    <r>
      <rPr>
        <i/>
        <sz val="12"/>
        <color theme="6"/>
        <rFont val="Calibri"/>
        <family val="2"/>
      </rPr>
      <t>oblika vpisa dd/mm/yyyy)</t>
    </r>
    <r>
      <rPr>
        <sz val="12"/>
        <color theme="1"/>
        <rFont val="Calibri"/>
        <family val="2"/>
      </rPr>
      <t>:</t>
    </r>
  </si>
  <si>
    <r>
      <t>Športna panoge</t>
    </r>
    <r>
      <rPr>
        <i/>
        <sz val="12"/>
        <color theme="6"/>
        <rFont val="Calibri"/>
        <family val="2"/>
      </rPr>
      <t xml:space="preserve"> (lahko jih je več)</t>
    </r>
    <r>
      <rPr>
        <sz val="12"/>
        <color theme="1"/>
        <rFont val="Calibri"/>
        <family val="2"/>
      </rPr>
      <t>:</t>
    </r>
  </si>
  <si>
    <t>možnih je več starostnih skupin</t>
  </si>
  <si>
    <t xml:space="preserve">Aktivnosti po posameznih dneh: </t>
  </si>
  <si>
    <t>Število vseh aktivnih udeležencev (tekmovalci):</t>
  </si>
  <si>
    <t>Število vseh aktivnih udeležencev (vadeči):</t>
  </si>
  <si>
    <t>Število vseh neaktivnih udeležencev (gledalci):</t>
  </si>
  <si>
    <r>
      <t xml:space="preserve">Število udeležencev po dneh </t>
    </r>
    <r>
      <rPr>
        <sz val="12"/>
        <color theme="6"/>
        <rFont val="Calibri"/>
        <family val="2"/>
      </rPr>
      <t>(tekmovalci / vadeči)</t>
    </r>
    <r>
      <rPr>
        <sz val="12"/>
        <color theme="1"/>
        <rFont val="Calibri"/>
        <family val="2"/>
      </rPr>
      <t>:</t>
    </r>
  </si>
  <si>
    <t>Strokovni kader za vodeno vadbo (ime, priimek):</t>
  </si>
  <si>
    <t>Strokovni kader za vodeno vadbo (št. razvid):</t>
  </si>
  <si>
    <t>DAN ŠPORTNE REKREACIJE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</si>
</sst>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en-SI,1]dd/mm/yyyy;@"/>
    <numFmt numFmtId="165" formatCode="[$]hh:mm;@" x16r2:formatCode16="[$-en-SI,1]hh:mm;@"/>
    <numFmt numFmtId="166" formatCode="#,##0.00\ &quot;€&quot;"/>
  </numFmts>
  <fonts count="14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22"/>
      <color theme="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i/>
      <sz val="12"/>
      <color theme="6"/>
      <name val="Calibri"/>
      <family val="2"/>
    </font>
    <font>
      <sz val="12"/>
      <color theme="6"/>
      <name val="Calibri"/>
      <family val="2"/>
    </font>
    <font>
      <u/>
      <sz val="11"/>
      <color theme="10"/>
      <name val="Calibri"/>
      <family val="2"/>
    </font>
    <font>
      <i/>
      <u/>
      <sz val="11"/>
      <color theme="6"/>
      <name val="Calibri"/>
      <family val="2"/>
    </font>
    <font>
      <b/>
      <sz val="12"/>
      <name val="Calibri"/>
      <family val="2"/>
    </font>
    <font>
      <i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6" fontId="1" fillId="0" borderId="0" xfId="0" applyNumberFormat="1" applyFont="1" applyAlignment="1">
      <alignment horizontal="center"/>
    </xf>
    <xf numFmtId="166" fontId="1" fillId="2" borderId="1" xfId="0" applyNumberFormat="1" applyFont="1" applyFill="1" applyBorder="1" applyAlignment="1" applyProtection="1">
      <alignment horizontal="center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0" fontId="6" fillId="0" borderId="0" xfId="0" applyFont="1"/>
    <xf numFmtId="49" fontId="3" fillId="2" borderId="1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5" fontId="1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1" fillId="0" borderId="0" xfId="1" applyFont="1" applyAlignment="1">
      <alignment horizontal="left"/>
    </xf>
    <xf numFmtId="49" fontId="7" fillId="0" borderId="0" xfId="0" applyNumberFormat="1" applyFont="1" applyAlignment="1" applyProtection="1">
      <alignment horizontal="left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165" fontId="7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3" fillId="0" borderId="0" xfId="0" applyFont="1"/>
    <xf numFmtId="0" fontId="7" fillId="0" borderId="0" xfId="0" applyFont="1"/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12">
    <dxf>
      <font>
        <color theme="1"/>
      </font>
      <fill>
        <patternFill>
          <bgColor theme="7" tint="0.79998168889431442"/>
        </patternFill>
      </fill>
      <border>
        <bottom style="thin">
          <color theme="2" tint="-0.24994659260841701"/>
        </bottom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7" tint="0.79998168889431442"/>
        </patternFill>
      </fill>
      <border>
        <bottom style="thin">
          <color theme="2" tint="-0.24994659260841701"/>
        </bottom>
      </border>
    </dxf>
    <dxf>
      <font>
        <color theme="1"/>
      </font>
      <fill>
        <patternFill>
          <bgColor theme="7" tint="0.79998168889431442"/>
        </patternFill>
      </fill>
      <border>
        <bottom style="thin">
          <color theme="2" tint="-0.24994659260841701"/>
        </bottom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7" tint="0.79998168889431442"/>
        </patternFill>
      </fill>
      <border>
        <bottom style="thin">
          <color theme="2" tint="-0.24994659260841701"/>
        </bottom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3AD7-8B6A-4703-A001-58EBDB721C0E}">
  <dimension ref="A1:K54"/>
  <sheetViews>
    <sheetView tabSelected="1" topLeftCell="A11" zoomScale="145" zoomScaleNormal="145" workbookViewId="0">
      <selection activeCell="B18" sqref="B18"/>
    </sheetView>
  </sheetViews>
  <sheetFormatPr defaultColWidth="8.85546875" defaultRowHeight="15.75" x14ac:dyDescent="0.25"/>
  <cols>
    <col min="1" max="1" width="48.28515625" style="1" customWidth="1"/>
    <col min="2" max="2" width="43.85546875" style="1" customWidth="1"/>
    <col min="3" max="3" width="3.7109375" style="5" customWidth="1"/>
    <col min="4" max="4" width="30.7109375" style="5" customWidth="1"/>
    <col min="5" max="5" width="4.28515625" style="1" customWidth="1"/>
    <col min="6" max="6" width="30.7109375" customWidth="1"/>
    <col min="7" max="10" width="8.85546875" style="1"/>
    <col min="11" max="11" width="8.85546875" style="26"/>
    <col min="12" max="16384" width="8.85546875" style="1"/>
  </cols>
  <sheetData>
    <row r="1" spans="1:11" ht="28.5" x14ac:dyDescent="0.45">
      <c r="A1" s="4" t="s">
        <v>54</v>
      </c>
      <c r="K1" s="25" t="s">
        <v>10</v>
      </c>
    </row>
    <row r="2" spans="1:11" x14ac:dyDescent="0.25">
      <c r="D2" s="1"/>
      <c r="K2" s="26" t="s">
        <v>0</v>
      </c>
    </row>
    <row r="3" spans="1:11" x14ac:dyDescent="0.25">
      <c r="A3" s="1" t="s">
        <v>28</v>
      </c>
      <c r="B3" s="10"/>
      <c r="D3" s="1"/>
      <c r="K3" s="26" t="s">
        <v>1</v>
      </c>
    </row>
    <row r="4" spans="1:11" x14ac:dyDescent="0.25">
      <c r="D4" s="1"/>
      <c r="K4" s="26" t="s">
        <v>2</v>
      </c>
    </row>
    <row r="5" spans="1:11" x14ac:dyDescent="0.25">
      <c r="A5" s="1" t="s">
        <v>29</v>
      </c>
      <c r="B5" s="11"/>
      <c r="D5" s="1"/>
      <c r="K5" s="26" t="s">
        <v>3</v>
      </c>
    </row>
    <row r="6" spans="1:11" x14ac:dyDescent="0.25">
      <c r="A6" s="1" t="s">
        <v>30</v>
      </c>
      <c r="B6" s="12"/>
      <c r="D6" s="1"/>
      <c r="K6" s="26" t="s">
        <v>4</v>
      </c>
    </row>
    <row r="7" spans="1:11" x14ac:dyDescent="0.25">
      <c r="D7" s="1"/>
      <c r="K7" s="26" t="s">
        <v>5</v>
      </c>
    </row>
    <row r="8" spans="1:11" ht="15.75" customHeight="1" x14ac:dyDescent="0.25">
      <c r="A8" s="1" t="s">
        <v>48</v>
      </c>
      <c r="B8" s="13"/>
      <c r="C8" s="27" t="str">
        <f>IF(SUM(B23:F23)&lt;&gt;SUM(B8:B9),"Spodnji seštevek udeležencev po posameznih dneh mora ustrezati navedenemu skupnemu številu udeležencev (tekmovalcev / vadečih).","")</f>
        <v/>
      </c>
      <c r="D8" s="27"/>
      <c r="E8" s="27"/>
      <c r="F8" s="27"/>
      <c r="K8" s="26" t="s">
        <v>6</v>
      </c>
    </row>
    <row r="9" spans="1:11" x14ac:dyDescent="0.25">
      <c r="A9" s="1" t="s">
        <v>49</v>
      </c>
      <c r="B9" s="13"/>
      <c r="C9" s="27"/>
      <c r="D9" s="27"/>
      <c r="E9" s="27"/>
      <c r="F9" s="27"/>
      <c r="K9" s="26" t="s">
        <v>41</v>
      </c>
    </row>
    <row r="10" spans="1:11" x14ac:dyDescent="0.25">
      <c r="A10" s="1" t="s">
        <v>50</v>
      </c>
      <c r="B10" s="13"/>
    </row>
    <row r="11" spans="1:11" x14ac:dyDescent="0.25">
      <c r="C11" s="1"/>
      <c r="D11" s="1"/>
      <c r="K11" s="25" t="s">
        <v>10</v>
      </c>
    </row>
    <row r="12" spans="1:11" x14ac:dyDescent="0.25">
      <c r="A12" s="1" t="s">
        <v>7</v>
      </c>
      <c r="B12" s="11" t="s">
        <v>10</v>
      </c>
      <c r="D12" s="11" t="s">
        <v>10</v>
      </c>
      <c r="F12" s="11" t="s">
        <v>10</v>
      </c>
      <c r="K12" s="26" t="s">
        <v>8</v>
      </c>
    </row>
    <row r="13" spans="1:11" x14ac:dyDescent="0.25">
      <c r="A13" s="16" t="s">
        <v>46</v>
      </c>
      <c r="B13" s="11" t="s">
        <v>10</v>
      </c>
      <c r="D13" s="11" t="s">
        <v>10</v>
      </c>
      <c r="F13" s="11" t="s">
        <v>10</v>
      </c>
      <c r="K13" s="26" t="s">
        <v>9</v>
      </c>
    </row>
    <row r="14" spans="1:11" x14ac:dyDescent="0.25">
      <c r="B14" s="11" t="s">
        <v>10</v>
      </c>
      <c r="D14" s="11" t="s">
        <v>10</v>
      </c>
      <c r="F14" s="1"/>
    </row>
    <row r="15" spans="1:11" x14ac:dyDescent="0.25">
      <c r="K15" s="25" t="s">
        <v>10</v>
      </c>
    </row>
    <row r="16" spans="1:11" x14ac:dyDescent="0.25">
      <c r="C16" s="28"/>
      <c r="D16" s="28"/>
      <c r="E16" s="28"/>
      <c r="F16" s="28"/>
      <c r="K16" s="26" t="s">
        <v>31</v>
      </c>
    </row>
    <row r="17" spans="1:11" x14ac:dyDescent="0.25">
      <c r="B17" s="17"/>
      <c r="C17" s="18"/>
      <c r="D17" s="17"/>
      <c r="E17" s="18"/>
      <c r="F17" s="17"/>
      <c r="K17" s="26" t="s">
        <v>32</v>
      </c>
    </row>
    <row r="18" spans="1:11" x14ac:dyDescent="0.25">
      <c r="A18" s="1" t="s">
        <v>47</v>
      </c>
      <c r="B18" s="11" t="s">
        <v>10</v>
      </c>
      <c r="D18" s="20"/>
      <c r="F18" s="20"/>
      <c r="K18" s="26" t="s">
        <v>33</v>
      </c>
    </row>
    <row r="19" spans="1:11" x14ac:dyDescent="0.25">
      <c r="A19" s="1" t="s">
        <v>45</v>
      </c>
      <c r="B19" s="11"/>
      <c r="D19" s="20"/>
      <c r="F19" s="20"/>
    </row>
    <row r="20" spans="1:11" x14ac:dyDescent="0.25">
      <c r="A20" s="1" t="s">
        <v>44</v>
      </c>
      <c r="B20" s="14"/>
      <c r="D20" s="21"/>
      <c r="F20" s="21"/>
    </row>
    <row r="21" spans="1:11" x14ac:dyDescent="0.25">
      <c r="A21" s="1" t="s">
        <v>42</v>
      </c>
      <c r="B21" s="15"/>
      <c r="D21" s="22"/>
      <c r="F21" s="22"/>
    </row>
    <row r="22" spans="1:11" x14ac:dyDescent="0.25">
      <c r="A22" s="1" t="s">
        <v>43</v>
      </c>
      <c r="B22" s="15"/>
      <c r="D22" s="22"/>
      <c r="F22" s="22"/>
    </row>
    <row r="23" spans="1:11" x14ac:dyDescent="0.25">
      <c r="A23" s="1" t="s">
        <v>51</v>
      </c>
      <c r="B23" s="13"/>
      <c r="C23" s="9"/>
      <c r="D23" s="23"/>
      <c r="F23" s="23"/>
    </row>
    <row r="24" spans="1:11" x14ac:dyDescent="0.25">
      <c r="A24" s="1" t="s">
        <v>52</v>
      </c>
      <c r="B24" s="11"/>
      <c r="C24" s="9"/>
      <c r="D24" s="11"/>
      <c r="F24" s="11"/>
    </row>
    <row r="25" spans="1:11" x14ac:dyDescent="0.25">
      <c r="A25" s="1" t="s">
        <v>53</v>
      </c>
      <c r="B25" s="11"/>
      <c r="C25" s="1"/>
      <c r="D25" s="11"/>
      <c r="F25" s="11"/>
    </row>
    <row r="26" spans="1:11" x14ac:dyDescent="0.25">
      <c r="B26" s="19"/>
      <c r="C26" s="1"/>
      <c r="D26" s="1"/>
      <c r="E26" s="17" t="str">
        <f>IF(B16&gt;1.5,"izpolniti v primeru, da se dogodek izvaja na drugi lokaciji","")</f>
        <v/>
      </c>
      <c r="F26" s="5"/>
    </row>
    <row r="27" spans="1:11" x14ac:dyDescent="0.25">
      <c r="A27" s="1" t="s">
        <v>39</v>
      </c>
      <c r="B27" s="17"/>
      <c r="C27" s="17"/>
      <c r="D27" s="17" t="str">
        <f>IF(B16&gt;1.5,"LOKACIJA 2","")</f>
        <v/>
      </c>
      <c r="E27" s="17"/>
      <c r="F27" s="17" t="str">
        <f>IF(B16&gt;2.5,"LOKACIJA 3","")</f>
        <v/>
      </c>
    </row>
    <row r="28" spans="1:11" x14ac:dyDescent="0.25">
      <c r="A28" s="1" t="s">
        <v>11</v>
      </c>
      <c r="B28" s="11"/>
      <c r="D28" s="24"/>
      <c r="F28" s="20"/>
    </row>
    <row r="29" spans="1:11" x14ac:dyDescent="0.25">
      <c r="A29" s="1" t="s">
        <v>12</v>
      </c>
      <c r="B29" s="11"/>
      <c r="D29" s="24"/>
      <c r="F29" s="20"/>
    </row>
    <row r="31" spans="1:11" x14ac:dyDescent="0.25">
      <c r="A31" s="1" t="s">
        <v>40</v>
      </c>
    </row>
    <row r="32" spans="1:11" x14ac:dyDescent="0.25">
      <c r="A32" s="1" t="s">
        <v>13</v>
      </c>
    </row>
    <row r="33" spans="1:2" x14ac:dyDescent="0.25">
      <c r="A33" s="1" t="s">
        <v>14</v>
      </c>
      <c r="B33" s="8"/>
    </row>
    <row r="34" spans="1:2" x14ac:dyDescent="0.25">
      <c r="A34" s="1" t="s">
        <v>15</v>
      </c>
      <c r="B34" s="8"/>
    </row>
    <row r="35" spans="1:2" x14ac:dyDescent="0.25">
      <c r="A35" s="1" t="s">
        <v>16</v>
      </c>
      <c r="B35" s="8"/>
    </row>
    <row r="36" spans="1:2" x14ac:dyDescent="0.25">
      <c r="A36" s="1" t="s">
        <v>17</v>
      </c>
      <c r="B36" s="8"/>
    </row>
    <row r="37" spans="1:2" x14ac:dyDescent="0.25">
      <c r="A37" s="1" t="s">
        <v>34</v>
      </c>
      <c r="B37" s="8"/>
    </row>
    <row r="38" spans="1:2" x14ac:dyDescent="0.25">
      <c r="A38" s="1" t="s">
        <v>35</v>
      </c>
      <c r="B38" s="8"/>
    </row>
    <row r="39" spans="1:2" x14ac:dyDescent="0.25">
      <c r="A39" s="1" t="s">
        <v>36</v>
      </c>
      <c r="B39" s="8"/>
    </row>
    <row r="40" spans="1:2" x14ac:dyDescent="0.25">
      <c r="A40" s="1" t="s">
        <v>27</v>
      </c>
      <c r="B40" s="2">
        <f>SUM(B33:B39)</f>
        <v>0</v>
      </c>
    </row>
    <row r="41" spans="1:2" x14ac:dyDescent="0.25">
      <c r="A41" s="3" t="str">
        <f>IF(B40=0,"",IF(B40=B51,"proračun je v redu sestavljen","proračun ni v redu, saj odhodki in prihodki niso izenačeni"))</f>
        <v/>
      </c>
      <c r="B41" s="2"/>
    </row>
    <row r="42" spans="1:2" x14ac:dyDescent="0.25">
      <c r="A42" s="1" t="s">
        <v>18</v>
      </c>
    </row>
    <row r="43" spans="1:2" x14ac:dyDescent="0.25">
      <c r="A43" s="1" t="s">
        <v>19</v>
      </c>
      <c r="B43" s="8"/>
    </row>
    <row r="44" spans="1:2" x14ac:dyDescent="0.25">
      <c r="A44" s="1" t="s">
        <v>20</v>
      </c>
      <c r="B44" s="8"/>
    </row>
    <row r="45" spans="1:2" x14ac:dyDescent="0.25">
      <c r="A45" s="1" t="s">
        <v>21</v>
      </c>
      <c r="B45" s="8"/>
    </row>
    <row r="46" spans="1:2" x14ac:dyDescent="0.25">
      <c r="A46" s="1" t="s">
        <v>22</v>
      </c>
      <c r="B46" s="8"/>
    </row>
    <row r="47" spans="1:2" ht="15.6" customHeight="1" x14ac:dyDescent="0.25">
      <c r="A47" s="1" t="s">
        <v>23</v>
      </c>
      <c r="B47" s="8"/>
    </row>
    <row r="48" spans="1:2" x14ac:dyDescent="0.25">
      <c r="A48" s="1" t="s">
        <v>24</v>
      </c>
      <c r="B48" s="8"/>
    </row>
    <row r="49" spans="1:2" x14ac:dyDescent="0.25">
      <c r="A49" s="1" t="s">
        <v>25</v>
      </c>
      <c r="B49" s="8"/>
    </row>
    <row r="50" spans="1:2" x14ac:dyDescent="0.25">
      <c r="A50" s="1" t="s">
        <v>26</v>
      </c>
      <c r="B50" s="8"/>
    </row>
    <row r="51" spans="1:2" x14ac:dyDescent="0.25">
      <c r="A51" s="1" t="s">
        <v>27</v>
      </c>
      <c r="B51" s="2">
        <f>SUM(B43:B50)</f>
        <v>0</v>
      </c>
    </row>
    <row r="53" spans="1:2" x14ac:dyDescent="0.25">
      <c r="A53" s="1" t="s">
        <v>37</v>
      </c>
      <c r="B53" s="6">
        <f>B40</f>
        <v>0</v>
      </c>
    </row>
    <row r="54" spans="1:2" x14ac:dyDescent="0.25">
      <c r="A54" s="1" t="s">
        <v>38</v>
      </c>
      <c r="B54" s="7"/>
    </row>
  </sheetData>
  <sheetProtection algorithmName="SHA-512" hashValue="VzTCDEFjtcyPsuY2XKx3OfLpkxKBeG+lG7spIAWmnbVMsy0FzA5qxOjGGy931OxSwR8V40cGdoK8jEj4IhUFqQ==" saltValue="niakcsiVnEUUqIS72+jV7Q==" spinCount="100000" sheet="1" selectLockedCells="1"/>
  <mergeCells count="2">
    <mergeCell ref="C8:F9"/>
    <mergeCell ref="C16:F16"/>
  </mergeCells>
  <conditionalFormatting sqref="A24:A25">
    <cfRule type="expression" dxfId="11" priority="4">
      <formula>$B$18&lt;&gt;"vodena vadba"</formula>
    </cfRule>
  </conditionalFormatting>
  <conditionalFormatting sqref="A41:B41">
    <cfRule type="expression" dxfId="10" priority="17">
      <formula>$B$40&lt;&gt;$B$51</formula>
    </cfRule>
    <cfRule type="expression" dxfId="9" priority="18">
      <formula>AND($B$40=$B$51,$B$40&lt;&gt;0)</formula>
    </cfRule>
  </conditionalFormatting>
  <conditionalFormatting sqref="B24:B25">
    <cfRule type="expression" dxfId="8" priority="1">
      <formula>$B$18&lt;&gt;"vodena vadba"</formula>
    </cfRule>
  </conditionalFormatting>
  <conditionalFormatting sqref="C16">
    <cfRule type="expression" dxfId="7" priority="12">
      <formula>C16&lt;&gt;""</formula>
    </cfRule>
  </conditionalFormatting>
  <conditionalFormatting sqref="C8:F9">
    <cfRule type="expression" dxfId="6" priority="5">
      <formula>C8&lt;&gt;""</formula>
    </cfRule>
  </conditionalFormatting>
  <conditionalFormatting sqref="D18:D23">
    <cfRule type="expression" dxfId="5" priority="7">
      <formula>$B$16&gt;1.5</formula>
    </cfRule>
  </conditionalFormatting>
  <conditionalFormatting sqref="D24:D25">
    <cfRule type="expression" dxfId="4" priority="3">
      <formula>$D$18&lt;&gt;"vodena vadba"</formula>
    </cfRule>
  </conditionalFormatting>
  <conditionalFormatting sqref="D28:D29">
    <cfRule type="expression" dxfId="3" priority="6">
      <formula>$B$16&gt;1.5</formula>
    </cfRule>
  </conditionalFormatting>
  <conditionalFormatting sqref="F18:F23">
    <cfRule type="expression" dxfId="2" priority="8">
      <formula>$B$16&gt;2.5</formula>
    </cfRule>
  </conditionalFormatting>
  <conditionalFormatting sqref="F24:F25">
    <cfRule type="expression" dxfId="1" priority="2">
      <formula>$F$18&lt;&gt;"vodena vadba"</formula>
    </cfRule>
  </conditionalFormatting>
  <conditionalFormatting sqref="F28:F29">
    <cfRule type="expression" dxfId="0" priority="9">
      <formula>$B$16&gt;2.5</formula>
    </cfRule>
  </conditionalFormatting>
  <dataValidations count="2">
    <dataValidation type="list" allowBlank="1" showInputMessage="1" showErrorMessage="1" sqref="B18 D18 F18" xr:uid="{2DD03938-1F2A-4A73-B4FD-4B9296639178}">
      <formula1>$K$15:$K$18</formula1>
    </dataValidation>
    <dataValidation type="list" allowBlank="1" showInputMessage="1" showErrorMessage="1" sqref="B12:B14 F12:F13 D12:D14" xr:uid="{F9BD116B-87C0-4A0C-8732-1148B754ABB0}">
      <formula1>$K$1:$K$9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578C-4525-4BDA-A569-A710CD010F5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A2AC-39AA-46FC-818C-1CE150DC944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7E4E-F3BE-4197-AFC1-9317FF392DC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PRIJAVA</vt:lpstr>
      <vt:lpstr>POROČANJE</vt:lpstr>
      <vt:lpstr>RAČUNI</vt:lpstr>
      <vt:lpstr>interno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2025-11-25T10:17:20Z</dcterms:created>
  <dcterms:modified xsi:type="dcterms:W3CDTF">2025-11-28T13:07:47Z</dcterms:modified>
</cp:coreProperties>
</file>