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P01\NAS\PROGRAMI\DOMAČI\_FUNDACIJA\2027\Prijavni obrazci FŠO\"/>
    </mc:Choice>
  </mc:AlternateContent>
  <xr:revisionPtr revIDLastSave="0" documentId="8_{2F26CCE7-6996-4741-BF73-99BA04A287E3}" xr6:coauthVersionLast="47" xr6:coauthVersionMax="47" xr10:uidLastSave="{00000000-0000-0000-0000-000000000000}"/>
  <bookViews>
    <workbookView xWindow="-120" yWindow="-120" windowWidth="29040" windowHeight="15720" activeTab="1" xr2:uid="{BB97DF8E-01B3-4682-9A1C-DE9AD902BF7F}"/>
  </bookViews>
  <sheets>
    <sheet name="Naziv društva" sheetId="7" r:id="rId1"/>
    <sheet name="PRIJAVA" sheetId="1" r:id="rId2"/>
    <sheet name="delavci" sheetId="5"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7" i="1" l="1"/>
  <c r="C16" i="1" l="1"/>
  <c r="E26" i="1"/>
  <c r="D27" i="1"/>
  <c r="F27" i="1"/>
  <c r="C8" i="1"/>
  <c r="D20" i="1" l="1"/>
  <c r="F20" i="1" l="1"/>
  <c r="D17" i="1"/>
  <c r="F17" i="1" l="1"/>
  <c r="B40" i="1"/>
  <c r="B53" i="1" l="1"/>
  <c r="B51" i="1"/>
  <c r="A41" i="1" l="1"/>
</calcChain>
</file>

<file path=xl/sharedStrings.xml><?xml version="1.0" encoding="utf-8"?>
<sst xmlns="http://schemas.openxmlformats.org/spreadsheetml/2006/main" count="246" uniqueCount="232">
  <si>
    <t>predšolski otroci (do 5,99 let)</t>
  </si>
  <si>
    <t>osnovnošolski otroci (od 6,00 do 14,99 let)</t>
  </si>
  <si>
    <t>srednješolska mladina (od 15,00 do 18,99 let)</t>
  </si>
  <si>
    <t>študenti (od 19,00 do 26,99 let)</t>
  </si>
  <si>
    <t>odrasli (od 19,00 do 64,99 let)</t>
  </si>
  <si>
    <t>starejši (nad 65,00 let)</t>
  </si>
  <si>
    <t>invalidi – otroci in mladina</t>
  </si>
  <si>
    <t>Starostna skupina udeležencev:</t>
  </si>
  <si>
    <t>Da</t>
  </si>
  <si>
    <t>Ne</t>
  </si>
  <si>
    <t>klikni in izberi</t>
  </si>
  <si>
    <t xml:space="preserve">Naziv - ime: </t>
  </si>
  <si>
    <r>
      <t>Naslov (</t>
    </r>
    <r>
      <rPr>
        <i/>
        <sz val="12"/>
        <color theme="1"/>
        <rFont val="Calibri"/>
        <family val="2"/>
      </rPr>
      <t>ulica, poštna št, kraj):</t>
    </r>
  </si>
  <si>
    <t>ODHODKI - STROŠKI:</t>
  </si>
  <si>
    <t>Strošek strokovnega kadra:</t>
  </si>
  <si>
    <t>Strošek spremljevalnega kadra:</t>
  </si>
  <si>
    <t xml:space="preserve">Strošek športnih objektov: </t>
  </si>
  <si>
    <t xml:space="preserve">Materialni stroški: </t>
  </si>
  <si>
    <t xml:space="preserve">PRIHODKI: </t>
  </si>
  <si>
    <t xml:space="preserve">Fundacija za šport: </t>
  </si>
  <si>
    <t>Ministrstvo MGTŠ:</t>
  </si>
  <si>
    <t>OKS-ZŠZ:</t>
  </si>
  <si>
    <t>Občina:</t>
  </si>
  <si>
    <t>Lastna sredstva:</t>
  </si>
  <si>
    <t xml:space="preserve">Prispevek udeležencev: </t>
  </si>
  <si>
    <t xml:space="preserve">Sponzorji: </t>
  </si>
  <si>
    <t>Donacije:</t>
  </si>
  <si>
    <t xml:space="preserve">SKUPAJ: </t>
  </si>
  <si>
    <t xml:space="preserve">Naziv društva / zveze: </t>
  </si>
  <si>
    <t>Naziv prireditve:</t>
  </si>
  <si>
    <t xml:space="preserve">Tradicija prireditve v letih: </t>
  </si>
  <si>
    <t>Tekmovanje</t>
  </si>
  <si>
    <t>Vodena vadba</t>
  </si>
  <si>
    <t>Ogled prireditve</t>
  </si>
  <si>
    <t>Strošek oglaševanja:</t>
  </si>
  <si>
    <t>Strošek nagrad in priznanj:</t>
  </si>
  <si>
    <t>Strošek prehrane (do 10%):</t>
  </si>
  <si>
    <t>Skupni strošek prireditve:</t>
  </si>
  <si>
    <t>Cena brez DDV, ki jo plača udeleženec:</t>
  </si>
  <si>
    <t>OBJEKT kjer se aktivnosti izvaja</t>
  </si>
  <si>
    <t>STROŠKI PRIREDITVE (vse aktivnosti skupaj)</t>
  </si>
  <si>
    <t>invalidi</t>
  </si>
  <si>
    <t>Koliko dni traja prireditev:</t>
  </si>
  <si>
    <t>LOKACIJA 1</t>
  </si>
  <si>
    <r>
      <t xml:space="preserve">Od ure </t>
    </r>
    <r>
      <rPr>
        <sz val="12"/>
        <color theme="6"/>
        <rFont val="Calibri"/>
        <family val="2"/>
      </rPr>
      <t>(</t>
    </r>
    <r>
      <rPr>
        <i/>
        <sz val="12"/>
        <color theme="6"/>
        <rFont val="Calibri"/>
        <family val="2"/>
      </rPr>
      <t>oblika vpisa hh:mm)</t>
    </r>
    <r>
      <rPr>
        <sz val="12"/>
        <color theme="1"/>
        <rFont val="Calibri"/>
        <family val="2"/>
      </rPr>
      <t>:</t>
    </r>
  </si>
  <si>
    <r>
      <t xml:space="preserve">Do ure </t>
    </r>
    <r>
      <rPr>
        <sz val="12"/>
        <color theme="6"/>
        <rFont val="Calibri"/>
        <family val="2"/>
      </rPr>
      <t>(</t>
    </r>
    <r>
      <rPr>
        <i/>
        <sz val="12"/>
        <color theme="6"/>
        <rFont val="Calibri"/>
        <family val="2"/>
      </rPr>
      <t>oblika vpisa hh:mm)</t>
    </r>
    <r>
      <rPr>
        <sz val="12"/>
        <color theme="1"/>
        <rFont val="Calibri"/>
        <family val="2"/>
      </rPr>
      <t>:</t>
    </r>
  </si>
  <si>
    <r>
      <t>Dan - datum</t>
    </r>
    <r>
      <rPr>
        <sz val="12"/>
        <color theme="6"/>
        <rFont val="Calibri"/>
        <family val="2"/>
      </rPr>
      <t xml:space="preserve"> (</t>
    </r>
    <r>
      <rPr>
        <i/>
        <sz val="12"/>
        <color theme="6"/>
        <rFont val="Calibri"/>
        <family val="2"/>
      </rPr>
      <t>oblika vpisa dd/mm/yyyy)</t>
    </r>
    <r>
      <rPr>
        <sz val="12"/>
        <color theme="1"/>
        <rFont val="Calibri"/>
        <family val="2"/>
      </rPr>
      <t>:</t>
    </r>
  </si>
  <si>
    <r>
      <t>Športna panoge</t>
    </r>
    <r>
      <rPr>
        <i/>
        <sz val="12"/>
        <color theme="6"/>
        <rFont val="Calibri"/>
        <family val="2"/>
      </rPr>
      <t xml:space="preserve"> (lahko jih je več)</t>
    </r>
    <r>
      <rPr>
        <sz val="12"/>
        <color theme="1"/>
        <rFont val="Calibri"/>
        <family val="2"/>
      </rPr>
      <t>:</t>
    </r>
  </si>
  <si>
    <t>možnih je več starostnih skupin</t>
  </si>
  <si>
    <t xml:space="preserve">Aktivnosti po posameznih dneh: </t>
  </si>
  <si>
    <t>Število vseh aktivnih udeležencev (tekmovalci):</t>
  </si>
  <si>
    <t>Število vseh aktivnih udeležencev (vadeči):</t>
  </si>
  <si>
    <t>Število vseh neaktivnih udeležencev (gledalci):</t>
  </si>
  <si>
    <r>
      <t xml:space="preserve">Število udeležencev po dneh </t>
    </r>
    <r>
      <rPr>
        <sz val="12"/>
        <color theme="6"/>
        <rFont val="Calibri"/>
        <family val="2"/>
      </rPr>
      <t>(tekmovalci / vadeči)</t>
    </r>
    <r>
      <rPr>
        <sz val="12"/>
        <color theme="1"/>
        <rFont val="Calibri"/>
        <family val="2"/>
      </rPr>
      <t>:</t>
    </r>
  </si>
  <si>
    <t>Strokovni kader za vodeno vadbo (ime, priimek):</t>
  </si>
  <si>
    <t>Strokovni kader za vodeno vadbo (št. razvid):</t>
  </si>
  <si>
    <t>IZOBR</t>
  </si>
  <si>
    <t>USPOS 1</t>
  </si>
  <si>
    <t>USPOS 2</t>
  </si>
  <si>
    <t>Tinka Leskovec</t>
  </si>
  <si>
    <t>Maja Lah</t>
  </si>
  <si>
    <t>Andraž Bricelj</t>
  </si>
  <si>
    <t>Martina Hirschmann</t>
  </si>
  <si>
    <t>Anica Krže</t>
  </si>
  <si>
    <t>Andreja Poklar</t>
  </si>
  <si>
    <t>Jure Kern</t>
  </si>
  <si>
    <t>Bogomir Petrovec</t>
  </si>
  <si>
    <t>Almin Gorinjac</t>
  </si>
  <si>
    <t>Marko Geršak</t>
  </si>
  <si>
    <t>Eufenmija Štorga</t>
  </si>
  <si>
    <t>Damir Ćujo</t>
  </si>
  <si>
    <t>Jožica Markovič</t>
  </si>
  <si>
    <t>Aleš Markovič</t>
  </si>
  <si>
    <t>Mojca Pušenjak</t>
  </si>
  <si>
    <t>Andreja Zdovc</t>
  </si>
  <si>
    <t>Aleš Sila</t>
  </si>
  <si>
    <t>Primož Sulič</t>
  </si>
  <si>
    <t>Breda Štupica</t>
  </si>
  <si>
    <t>Uroš Pintar</t>
  </si>
  <si>
    <t>Miloš Bavec</t>
  </si>
  <si>
    <t>Andraž Purger</t>
  </si>
  <si>
    <t>Jana Bratina</t>
  </si>
  <si>
    <t>Nina Mori</t>
  </si>
  <si>
    <t>Miha Ferfolja</t>
  </si>
  <si>
    <t>Mitja Lavrenčič</t>
  </si>
  <si>
    <t>Primož Leban</t>
  </si>
  <si>
    <t>Nina Čebin</t>
  </si>
  <si>
    <t>Nika Metka Brežnik</t>
  </si>
  <si>
    <t>Grega Hočevar</t>
  </si>
  <si>
    <t>Predrag Grujić</t>
  </si>
  <si>
    <t>Tomaž Lulik</t>
  </si>
  <si>
    <t>Lana Nemanič</t>
  </si>
  <si>
    <t>Denis Ficko</t>
  </si>
  <si>
    <t>Tajda Schönlieb</t>
  </si>
  <si>
    <t>Martin Koron</t>
  </si>
  <si>
    <t>Eva Jeza</t>
  </si>
  <si>
    <t>Metka Marinč</t>
  </si>
  <si>
    <t>Neja Vidmar</t>
  </si>
  <si>
    <t>Mitja Mikolavčič</t>
  </si>
  <si>
    <t>Miran Grubenšek</t>
  </si>
  <si>
    <t>Roman Kump</t>
  </si>
  <si>
    <t>Primož Velkner</t>
  </si>
  <si>
    <t>Tine Juvan</t>
  </si>
  <si>
    <t>Lovro Fijavž Bačovnik</t>
  </si>
  <si>
    <t>Jože Hudelja</t>
  </si>
  <si>
    <t>Klavdija Grabar</t>
  </si>
  <si>
    <t>Jakob Zajšek</t>
  </si>
  <si>
    <t>Aleš Vrbančič</t>
  </si>
  <si>
    <t>Boštjan Pungrčar</t>
  </si>
  <si>
    <t>Bojan Marinček</t>
  </si>
  <si>
    <t>Valentina Horvat</t>
  </si>
  <si>
    <t>Polonca Štajnar</t>
  </si>
  <si>
    <t>Nataša Sinovec</t>
  </si>
  <si>
    <t>Ajda Pristavec</t>
  </si>
  <si>
    <t>Klemen Laurenčak</t>
  </si>
  <si>
    <t>Andi Mamić</t>
  </si>
  <si>
    <t>Bojan Novak</t>
  </si>
  <si>
    <t>Marko Bone</t>
  </si>
  <si>
    <t>Jožef Avsenak</t>
  </si>
  <si>
    <t>Matjaž Rus</t>
  </si>
  <si>
    <t>Tadeja Kovač</t>
  </si>
  <si>
    <t>Haris Crnolić</t>
  </si>
  <si>
    <t>Ernest Sečen</t>
  </si>
  <si>
    <t>Stojan Prinčič</t>
  </si>
  <si>
    <t>Leo Šepec</t>
  </si>
  <si>
    <t>Mirjam Frankovič Franetič</t>
  </si>
  <si>
    <t>Nuša Vukan</t>
  </si>
  <si>
    <t>Vanja Čeligoj Zajšek</t>
  </si>
  <si>
    <t>Jože Ružič</t>
  </si>
  <si>
    <t>Ignac Benkovič</t>
  </si>
  <si>
    <t>Mitja Mori</t>
  </si>
  <si>
    <t>Gašper Florjanc</t>
  </si>
  <si>
    <t>Rajko Malinović</t>
  </si>
  <si>
    <t>Mojca Horn</t>
  </si>
  <si>
    <t>Vesna Stavrev</t>
  </si>
  <si>
    <t>Urša Jakin</t>
  </si>
  <si>
    <t>Lucija Krkoč</t>
  </si>
  <si>
    <t>Danilo Slavko Emberšič</t>
  </si>
  <si>
    <t>Artur Steffe</t>
  </si>
  <si>
    <t>Patrik Peroša</t>
  </si>
  <si>
    <t>Robin Žorž</t>
  </si>
  <si>
    <t>Damjan Berghaus Majnik</t>
  </si>
  <si>
    <t>Luka Gobec</t>
  </si>
  <si>
    <t>Danijela Jekić Borković</t>
  </si>
  <si>
    <t>Uroš Godina</t>
  </si>
  <si>
    <t>Rok Požun</t>
  </si>
  <si>
    <t>Katja Tekavc</t>
  </si>
  <si>
    <t>Robert Guštin</t>
  </si>
  <si>
    <t>Uroš Skulj</t>
  </si>
  <si>
    <t>Stasja Mehora</t>
  </si>
  <si>
    <t>Gregor Divjak</t>
  </si>
  <si>
    <t>Ana Bedek</t>
  </si>
  <si>
    <t>Zdenka Kavčič</t>
  </si>
  <si>
    <t>Iztok Malačič</t>
  </si>
  <si>
    <t>Gregor Vuković</t>
  </si>
  <si>
    <t>Tanja Raj</t>
  </si>
  <si>
    <t>Barbara Sitar</t>
  </si>
  <si>
    <t>Gorazd Perdih</t>
  </si>
  <si>
    <t>Nuša Valenčič</t>
  </si>
  <si>
    <t>Bernard Jarc</t>
  </si>
  <si>
    <t>Franjo Rozman</t>
  </si>
  <si>
    <t>Simon Jurmić</t>
  </si>
  <si>
    <t>Matic Logar</t>
  </si>
  <si>
    <t>Janko Rožman</t>
  </si>
  <si>
    <t>Nives Oprešnik</t>
  </si>
  <si>
    <t>Siniša Đukić</t>
  </si>
  <si>
    <t>Klemen Sodržnik</t>
  </si>
  <si>
    <t>Ervin Fazlić</t>
  </si>
  <si>
    <t>Anita Štor</t>
  </si>
  <si>
    <t>Jožica Srakar Vavpotič</t>
  </si>
  <si>
    <t>Veno Jaša Grujić</t>
  </si>
  <si>
    <t>Brigita Markun</t>
  </si>
  <si>
    <t>Lucija Tomažič</t>
  </si>
  <si>
    <t>Miha Kuplenk</t>
  </si>
  <si>
    <t>Dejan Čeranič</t>
  </si>
  <si>
    <t>Katja Vrdjuka</t>
  </si>
  <si>
    <t>Uroš Tanko</t>
  </si>
  <si>
    <t>Azin Alenabi</t>
  </si>
  <si>
    <t>Franc Rožman</t>
  </si>
  <si>
    <t>David Koren</t>
  </si>
  <si>
    <t>Maruša Jerkič</t>
  </si>
  <si>
    <t>Estera Savič Bizjak</t>
  </si>
  <si>
    <t>Alja Poklar</t>
  </si>
  <si>
    <t>Sara Martinšek</t>
  </si>
  <si>
    <t>Zdenko Benčič</t>
  </si>
  <si>
    <t>Blaž Klobasa</t>
  </si>
  <si>
    <t>Monika Morato</t>
  </si>
  <si>
    <t>Jan Okorn</t>
  </si>
  <si>
    <t>Alen Žičkar</t>
  </si>
  <si>
    <t>Kaja Miklavec</t>
  </si>
  <si>
    <t>Klara Žalec</t>
  </si>
  <si>
    <t>Marijan Kukovec</t>
  </si>
  <si>
    <t>Marko Juršič</t>
  </si>
  <si>
    <t>Ciril Ambrož</t>
  </si>
  <si>
    <t>Janko Juršič</t>
  </si>
  <si>
    <t>Samo Železnik</t>
  </si>
  <si>
    <t>Rok Planinšek</t>
  </si>
  <si>
    <t>Rija Kavčič</t>
  </si>
  <si>
    <t>Jerca Vereš</t>
  </si>
  <si>
    <t>Primož Vižin</t>
  </si>
  <si>
    <t>Kristian Grünfeld</t>
  </si>
  <si>
    <t>Kristina Lavrenčič</t>
  </si>
  <si>
    <t>Nuša Ivanuša</t>
  </si>
  <si>
    <t>Jana Kržišnik</t>
  </si>
  <si>
    <t>Ahac Istenič</t>
  </si>
  <si>
    <t>Marko Zelenjak</t>
  </si>
  <si>
    <t>Anja Stanić</t>
  </si>
  <si>
    <t>Janez Medja</t>
  </si>
  <si>
    <t>Tajda Kovšca Praček</t>
  </si>
  <si>
    <t>Peter Vončina</t>
  </si>
  <si>
    <t>Tomaž Hudales</t>
  </si>
  <si>
    <t>Gorazd Praprotnik</t>
  </si>
  <si>
    <t>Matej Gregorič</t>
  </si>
  <si>
    <t>Tia Veber</t>
  </si>
  <si>
    <t>Andrej Pozderec</t>
  </si>
  <si>
    <t>Lea Terčon</t>
  </si>
  <si>
    <t>Ruda Kramarić</t>
  </si>
  <si>
    <t>Tamara Rak</t>
  </si>
  <si>
    <t>Darja Vidmar</t>
  </si>
  <si>
    <t>Mirsad Kovačević</t>
  </si>
  <si>
    <t>Marina Topić</t>
  </si>
  <si>
    <t>Andrej Pišl</t>
  </si>
  <si>
    <t>Desanka Čalasan Grajžl</t>
  </si>
  <si>
    <t>Alenka Ačimović</t>
  </si>
  <si>
    <t>URL povezava do spletne objave  (spletna stran, Facebook, Instagram, TikTok….):</t>
  </si>
  <si>
    <t>Natančno opišite način prijave na prireditev in navedite, kje ter na kakšen način so bile informacije o prijavah objavljene oziroma posredovane udeležencem. Če so informacije javno dostopne na spletu, v spodnje celice vnesite neposredno spletno povezavo do objave oziroma prijavnega obrazca. Za vse druge načine obveščanja in prijave, ki jih ni mogoče preveriti na spletu (npr. tiskani letaki, vabila, prijavnice, obvestila po elektronski pošti ipd.), je treba ustrezna dokazila posredovati po elektronski pošti skupaj s tem dokumentom.</t>
  </si>
  <si>
    <t>NAZIV DRUŠTVA / ZVEZE ČLANICE ŠUS</t>
  </si>
  <si>
    <t>Kontaktna oseba oz. skrbnik za ta razpis (ime priimek)</t>
  </si>
  <si>
    <t>mobilni telefon kontaktne osebe</t>
  </si>
  <si>
    <t>elektroska pošta kontaktna osebe</t>
  </si>
  <si>
    <t>Morebitne druge pomembne informacije (izpolniti po potrebi)</t>
  </si>
  <si>
    <t>FESTIVAL AKTIVNEGA STARANJA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</si>
</sst>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x16r2:formatCode16="[$-en-SI,1]dd/mm/yyyy;@"/>
    <numFmt numFmtId="165" formatCode="[$]hh:mm;@" x16r2:formatCode16="[$-en-SI,1]hh:mm;@"/>
    <numFmt numFmtId="166" formatCode="#,##0.00\ &quot;€&quot;"/>
  </numFmts>
  <fonts count="22" x14ac:knownFonts="1">
    <font>
      <sz val="11"/>
      <color theme="1"/>
      <name val="Calibri"/>
      <family val="2"/>
    </font>
    <font>
      <sz val="12"/>
      <color theme="1"/>
      <name val="Calibri"/>
      <family val="2"/>
    </font>
    <font>
      <i/>
      <sz val="12"/>
      <color theme="1"/>
      <name val="Calibri"/>
      <family val="2"/>
    </font>
    <font>
      <b/>
      <sz val="12"/>
      <color theme="1"/>
      <name val="Calibri"/>
      <family val="2"/>
    </font>
    <font>
      <b/>
      <sz val="22"/>
      <color theme="1"/>
      <name val="Calibri"/>
      <family val="2"/>
    </font>
    <font>
      <sz val="12"/>
      <name val="Calibri"/>
      <family val="2"/>
    </font>
    <font>
      <sz val="12"/>
      <color rgb="FFFF0000"/>
      <name val="Calibri"/>
      <family val="2"/>
    </font>
    <font>
      <sz val="12"/>
      <color theme="0"/>
      <name val="Calibri"/>
      <family val="2"/>
    </font>
    <font>
      <i/>
      <sz val="12"/>
      <color theme="6"/>
      <name val="Calibri"/>
      <family val="2"/>
    </font>
    <font>
      <sz val="12"/>
      <color theme="6"/>
      <name val="Calibri"/>
      <family val="2"/>
    </font>
    <font>
      <u/>
      <sz val="11"/>
      <color theme="10"/>
      <name val="Calibri"/>
      <family val="2"/>
    </font>
    <font>
      <i/>
      <u/>
      <sz val="11"/>
      <color theme="6"/>
      <name val="Calibri"/>
      <family val="2"/>
    </font>
    <font>
      <b/>
      <sz val="12"/>
      <name val="Calibri"/>
      <family val="2"/>
    </font>
    <font>
      <i/>
      <sz val="12"/>
      <color theme="0"/>
      <name val="Calibri"/>
      <family val="2"/>
    </font>
    <font>
      <sz val="11"/>
      <color rgb="FFFF0000"/>
      <name val="Calibri"/>
      <family val="2"/>
    </font>
    <font>
      <sz val="12"/>
      <color theme="1"/>
      <name val="Calibri"/>
      <family val="2"/>
      <charset val="1"/>
    </font>
    <font>
      <sz val="12"/>
      <name val="Calibri"/>
      <family val="2"/>
      <charset val="1"/>
    </font>
    <font>
      <sz val="12"/>
      <color theme="0"/>
      <name val="Calibri"/>
      <family val="2"/>
      <charset val="1"/>
    </font>
    <font>
      <sz val="12"/>
      <color theme="6"/>
      <name val="Calibri"/>
      <family val="2"/>
      <charset val="1"/>
    </font>
    <font>
      <sz val="11"/>
      <color theme="0"/>
      <name val="Calibri"/>
      <family val="2"/>
    </font>
    <font>
      <b/>
      <sz val="14"/>
      <color theme="1"/>
      <name val="Aptos Narrow"/>
      <family val="2"/>
      <scheme val="minor"/>
    </font>
    <font>
      <sz val="14"/>
      <color theme="1"/>
      <name val="Aptos Narrow"/>
      <family val="2"/>
      <scheme val="minor"/>
    </font>
  </fonts>
  <fills count="5">
    <fill>
      <patternFill patternType="none"/>
    </fill>
    <fill>
      <patternFill patternType="gray125"/>
    </fill>
    <fill>
      <patternFill patternType="solid">
        <fgColor theme="7" tint="0.79998168889431442"/>
        <bgColor indexed="64"/>
      </patternFill>
    </fill>
    <fill>
      <patternFill patternType="solid">
        <fgColor theme="7" tint="0.79989013336588644"/>
        <bgColor rgb="FFDCEAF7"/>
      </patternFill>
    </fill>
    <fill>
      <patternFill patternType="solid">
        <fgColor theme="0" tint="-0.14999847407452621"/>
        <bgColor indexed="64"/>
      </patternFill>
    </fill>
  </fills>
  <borders count="4">
    <border>
      <left/>
      <right/>
      <top/>
      <bottom/>
      <diagonal/>
    </border>
    <border>
      <left/>
      <right/>
      <top/>
      <bottom style="thin">
        <color theme="2" tint="-0.24994659260841701"/>
      </bottom>
      <diagonal/>
    </border>
    <border>
      <left style="thin">
        <color indexed="64"/>
      </left>
      <right style="thin">
        <color indexed="64"/>
      </right>
      <top style="thin">
        <color indexed="64"/>
      </top>
      <bottom style="thin">
        <color indexed="64"/>
      </bottom>
      <diagonal/>
    </border>
    <border>
      <left/>
      <right/>
      <top/>
      <bottom style="thin">
        <color theme="2" tint="-0.249977111117893"/>
      </bottom>
      <diagonal/>
    </border>
  </borders>
  <cellStyleXfs count="2">
    <xf numFmtId="0" fontId="0" fillId="0" borderId="0"/>
    <xf numFmtId="0" fontId="10" fillId="0" borderId="0" applyNumberFormat="0" applyFill="0" applyBorder="0" applyAlignment="0" applyProtection="0"/>
  </cellStyleXfs>
  <cellXfs count="50">
    <xf numFmtId="0" fontId="0" fillId="0" borderId="0" xfId="0"/>
    <xf numFmtId="0" fontId="1" fillId="0" borderId="0" xfId="0" applyFont="1"/>
    <xf numFmtId="166" fontId="1" fillId="0" borderId="0" xfId="0" applyNumberFormat="1" applyFont="1"/>
    <xf numFmtId="0" fontId="3" fillId="0" borderId="0" xfId="0" applyFont="1"/>
    <xf numFmtId="0" fontId="5" fillId="0" borderId="0" xfId="0" applyFont="1"/>
    <xf numFmtId="166" fontId="1" fillId="0" borderId="0" xfId="0" applyNumberFormat="1" applyFont="1" applyAlignment="1">
      <alignment horizontal="center"/>
    </xf>
    <xf numFmtId="166" fontId="1" fillId="2" borderId="1" xfId="0" applyNumberFormat="1" applyFont="1" applyFill="1" applyBorder="1" applyAlignment="1" applyProtection="1">
      <alignment horizontal="center"/>
      <protection locked="0"/>
    </xf>
    <xf numFmtId="166" fontId="1" fillId="2" borderId="1" xfId="0" applyNumberFormat="1" applyFont="1" applyFill="1" applyBorder="1" applyAlignment="1" applyProtection="1">
      <alignment horizontal="right"/>
      <protection locked="0"/>
    </xf>
    <xf numFmtId="0" fontId="6" fillId="0" borderId="0" xfId="0" applyFont="1"/>
    <xf numFmtId="49" fontId="3" fillId="2" borderId="1" xfId="0" applyNumberFormat="1" applyFont="1" applyFill="1" applyBorder="1" applyAlignment="1" applyProtection="1">
      <alignment horizontal="left"/>
      <protection locked="0"/>
    </xf>
    <xf numFmtId="49" fontId="1" fillId="2" borderId="1" xfId="0" applyNumberFormat="1" applyFont="1" applyFill="1" applyBorder="1" applyAlignment="1" applyProtection="1">
      <alignment horizontal="left"/>
      <protection locked="0"/>
    </xf>
    <xf numFmtId="1" fontId="1" fillId="2" borderId="1" xfId="0" applyNumberFormat="1" applyFont="1" applyFill="1" applyBorder="1" applyAlignment="1" applyProtection="1">
      <alignment horizontal="left"/>
      <protection locked="0"/>
    </xf>
    <xf numFmtId="1" fontId="1" fillId="2" borderId="1" xfId="0" applyNumberFormat="1" applyFont="1" applyFill="1" applyBorder="1" applyAlignment="1" applyProtection="1">
      <alignment horizontal="center"/>
      <protection locked="0"/>
    </xf>
    <xf numFmtId="164" fontId="1" fillId="2" borderId="1" xfId="0" applyNumberFormat="1" applyFont="1" applyFill="1" applyBorder="1" applyAlignment="1" applyProtection="1">
      <alignment horizontal="center"/>
      <protection locked="0"/>
    </xf>
    <xf numFmtId="165" fontId="1" fillId="2" borderId="1" xfId="0" applyNumberFormat="1" applyFont="1" applyFill="1" applyBorder="1" applyAlignment="1" applyProtection="1">
      <alignment horizontal="center"/>
      <protection locked="0"/>
    </xf>
    <xf numFmtId="0" fontId="8" fillId="0" borderId="0" xfId="0" applyFont="1"/>
    <xf numFmtId="0" fontId="9" fillId="0" borderId="0" xfId="0" applyFont="1" applyAlignment="1">
      <alignment horizontal="center"/>
    </xf>
    <xf numFmtId="0" fontId="9" fillId="0" borderId="0" xfId="0" applyFont="1"/>
    <xf numFmtId="0" fontId="11" fillId="0" borderId="0" xfId="1" applyFont="1" applyAlignment="1">
      <alignment horizontal="left"/>
    </xf>
    <xf numFmtId="49" fontId="7" fillId="0" borderId="0" xfId="0" applyNumberFormat="1" applyFont="1" applyAlignment="1" applyProtection="1">
      <alignment horizontal="left"/>
      <protection locked="0"/>
    </xf>
    <xf numFmtId="164" fontId="7" fillId="0" borderId="0" xfId="0" applyNumberFormat="1" applyFont="1" applyAlignment="1" applyProtection="1">
      <alignment horizontal="center"/>
      <protection locked="0"/>
    </xf>
    <xf numFmtId="165" fontId="7" fillId="0" borderId="0" xfId="0" applyNumberFormat="1" applyFont="1" applyAlignment="1" applyProtection="1">
      <alignment horizontal="center"/>
      <protection locked="0"/>
    </xf>
    <xf numFmtId="1" fontId="7" fillId="0" borderId="0" xfId="0" applyNumberFormat="1" applyFont="1" applyAlignment="1" applyProtection="1">
      <alignment horizontal="center"/>
      <protection locked="0"/>
    </xf>
    <xf numFmtId="49" fontId="1" fillId="0" borderId="0" xfId="0" applyNumberFormat="1" applyFont="1" applyAlignment="1" applyProtection="1">
      <alignment horizontal="left"/>
      <protection locked="0"/>
    </xf>
    <xf numFmtId="0" fontId="13" fillId="0" borderId="0" xfId="0" applyFont="1"/>
    <xf numFmtId="0" fontId="7" fillId="0" borderId="0" xfId="0" applyFont="1"/>
    <xf numFmtId="0" fontId="14" fillId="0" borderId="0" xfId="0" applyFont="1"/>
    <xf numFmtId="49" fontId="1" fillId="2" borderId="1" xfId="0" applyNumberFormat="1" applyFont="1" applyFill="1" applyBorder="1" applyAlignment="1" applyProtection="1">
      <alignment horizontal="center"/>
      <protection locked="0"/>
    </xf>
    <xf numFmtId="0" fontId="6" fillId="0" borderId="0" xfId="0" applyFont="1" applyAlignment="1">
      <alignment horizontal="center"/>
    </xf>
    <xf numFmtId="0" fontId="1" fillId="0" borderId="0" xfId="0" applyFont="1" applyAlignment="1">
      <alignment horizontal="center"/>
    </xf>
    <xf numFmtId="0" fontId="15" fillId="0" borderId="0" xfId="0" applyFont="1" applyAlignment="1">
      <alignment horizontal="left" vertical="top" wrapText="1"/>
    </xf>
    <xf numFmtId="0" fontId="15" fillId="0" borderId="0" xfId="0" applyFont="1"/>
    <xf numFmtId="0" fontId="16" fillId="0" borderId="0" xfId="0" applyFont="1"/>
    <xf numFmtId="0" fontId="17" fillId="0" borderId="0" xfId="0" applyFont="1"/>
    <xf numFmtId="0" fontId="18" fillId="0" borderId="0" xfId="0" applyFont="1"/>
    <xf numFmtId="0" fontId="1" fillId="0" borderId="0" xfId="0" applyFont="1" applyAlignment="1">
      <alignment vertical="top" wrapText="1"/>
    </xf>
    <xf numFmtId="49" fontId="15" fillId="3" borderId="3" xfId="0" applyNumberFormat="1" applyFont="1" applyFill="1" applyBorder="1" applyAlignment="1" applyProtection="1">
      <alignment horizontal="left"/>
      <protection locked="0"/>
    </xf>
    <xf numFmtId="0" fontId="15" fillId="2" borderId="0" xfId="0" applyFont="1" applyFill="1" applyAlignment="1" applyProtection="1">
      <alignment horizontal="left" vertical="top" wrapText="1"/>
      <protection locked="0"/>
    </xf>
    <xf numFmtId="0" fontId="12" fillId="0" borderId="0" xfId="0" applyFont="1" applyAlignment="1">
      <alignment horizontal="center" vertical="top" wrapText="1"/>
    </xf>
    <xf numFmtId="0" fontId="5" fillId="0" borderId="0" xfId="0" applyFont="1" applyAlignment="1">
      <alignment horizontal="left"/>
    </xf>
    <xf numFmtId="0" fontId="15" fillId="0" borderId="0" xfId="0" applyFont="1" applyAlignment="1">
      <alignment horizontal="left" vertical="top" wrapText="1"/>
    </xf>
    <xf numFmtId="0" fontId="19" fillId="0" borderId="0" xfId="0" applyFont="1"/>
    <xf numFmtId="0" fontId="19" fillId="0" borderId="0" xfId="0" applyFont="1" applyAlignment="1">
      <alignment horizontal="center"/>
    </xf>
    <xf numFmtId="0" fontId="4" fillId="0" borderId="0" xfId="0" applyFont="1" applyAlignment="1">
      <alignment horizontal="center"/>
    </xf>
    <xf numFmtId="0" fontId="20" fillId="4" borderId="2" xfId="0" applyFont="1" applyFill="1" applyBorder="1" applyAlignment="1">
      <alignment horizontal="left" vertical="top"/>
    </xf>
    <xf numFmtId="49" fontId="20" fillId="0" borderId="2" xfId="0" applyNumberFormat="1" applyFont="1" applyBorder="1" applyAlignment="1" applyProtection="1">
      <alignment horizontal="center" vertical="top" wrapText="1"/>
      <protection locked="0"/>
    </xf>
    <xf numFmtId="0" fontId="21" fillId="4" borderId="2" xfId="0" applyFont="1" applyFill="1" applyBorder="1"/>
    <xf numFmtId="49" fontId="21" fillId="0" borderId="2" xfId="0" applyNumberFormat="1" applyFont="1" applyBorder="1" applyAlignment="1" applyProtection="1">
      <alignment horizontal="center" wrapText="1"/>
      <protection locked="0"/>
    </xf>
    <xf numFmtId="0" fontId="21" fillId="4" borderId="2" xfId="0" applyFont="1" applyFill="1" applyBorder="1" applyAlignment="1">
      <alignment vertical="center" wrapText="1"/>
    </xf>
    <xf numFmtId="49" fontId="0" fillId="0" borderId="2" xfId="0" applyNumberFormat="1" applyBorder="1" applyAlignment="1" applyProtection="1">
      <alignment horizontal="left" vertical="top" wrapText="1"/>
      <protection locked="0"/>
    </xf>
  </cellXfs>
  <cellStyles count="2">
    <cellStyle name="Hiperpovezava" xfId="1" builtinId="8"/>
    <cellStyle name="Navadno" xfId="0" builtinId="0"/>
  </cellStyles>
  <dxfs count="12">
    <dxf>
      <font>
        <color theme="1"/>
      </font>
      <fill>
        <patternFill>
          <bgColor theme="7" tint="0.79998168889431442"/>
        </patternFill>
      </fill>
      <border>
        <bottom style="thin">
          <color theme="2" tint="-0.24994659260841701"/>
        </bottom>
      </border>
    </dxf>
    <dxf>
      <fill>
        <patternFill patternType="none">
          <bgColor auto="1"/>
        </patternFill>
      </fill>
      <border>
        <left/>
        <right/>
        <top/>
        <bottom/>
        <vertical/>
        <horizontal/>
      </border>
    </dxf>
    <dxf>
      <font>
        <color theme="1"/>
      </font>
      <fill>
        <patternFill>
          <bgColor theme="7" tint="0.79998168889431442"/>
        </patternFill>
      </fill>
      <border>
        <bottom style="thin">
          <color theme="2" tint="-0.24994659260841701"/>
        </bottom>
      </border>
    </dxf>
    <dxf>
      <font>
        <color theme="1"/>
      </font>
      <fill>
        <patternFill>
          <bgColor theme="7" tint="0.79998168889431442"/>
        </patternFill>
      </fill>
      <border>
        <bottom style="thin">
          <color theme="2" tint="-0.24994659260841701"/>
        </bottom>
      </border>
    </dxf>
    <dxf>
      <fill>
        <patternFill patternType="none">
          <bgColor auto="1"/>
        </patternFill>
      </fill>
      <border>
        <left/>
        <right/>
        <top/>
        <bottom/>
        <vertical/>
        <horizontal/>
      </border>
    </dxf>
    <dxf>
      <font>
        <color theme="1"/>
      </font>
      <fill>
        <patternFill>
          <bgColor theme="7" tint="0.79998168889431442"/>
        </patternFill>
      </fill>
      <border>
        <bottom style="thin">
          <color theme="2" tint="-0.24994659260841701"/>
        </bottom>
      </border>
    </dxf>
    <dxf>
      <fill>
        <patternFill>
          <bgColor theme="8" tint="0.79998168889431442"/>
        </patternFill>
      </fill>
    </dxf>
    <dxf>
      <fill>
        <patternFill>
          <bgColor theme="8" tint="0.79998168889431442"/>
        </patternFill>
      </fill>
    </dxf>
    <dxf>
      <fill>
        <patternFill patternType="none">
          <bgColor auto="1"/>
        </patternFill>
      </fill>
      <border>
        <left/>
        <right/>
        <top/>
        <bottom/>
        <vertical/>
        <horizontal/>
      </border>
    </dxf>
    <dxf>
      <fill>
        <patternFill>
          <bgColor theme="9" tint="0.79998168889431442"/>
        </patternFill>
      </fill>
    </dxf>
    <dxf>
      <fill>
        <patternFill>
          <bgColor theme="8" tint="0.79998168889431442"/>
        </patternFill>
      </fill>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isarna">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34259-A33D-41EA-8499-9BB791A8BFA8}">
  <dimension ref="A1:B5"/>
  <sheetViews>
    <sheetView workbookViewId="0">
      <selection activeCell="A3" sqref="A3"/>
    </sheetView>
  </sheetViews>
  <sheetFormatPr defaultRowHeight="15" x14ac:dyDescent="0.25"/>
  <cols>
    <col min="1" max="1" width="61.5703125" bestFit="1" customWidth="1"/>
    <col min="2" max="2" width="49" customWidth="1"/>
  </cols>
  <sheetData>
    <row r="1" spans="1:2" ht="18.75" x14ac:dyDescent="0.25">
      <c r="A1" s="44" t="s">
        <v>226</v>
      </c>
      <c r="B1" s="45"/>
    </row>
    <row r="2" spans="1:2" ht="18.75" x14ac:dyDescent="0.3">
      <c r="A2" s="46" t="s">
        <v>227</v>
      </c>
      <c r="B2" s="47"/>
    </row>
    <row r="3" spans="1:2" ht="18.75" x14ac:dyDescent="0.3">
      <c r="A3" s="46" t="s">
        <v>228</v>
      </c>
      <c r="B3" s="47"/>
    </row>
    <row r="4" spans="1:2" ht="18.75" x14ac:dyDescent="0.3">
      <c r="A4" s="46" t="s">
        <v>229</v>
      </c>
      <c r="B4" s="47"/>
    </row>
    <row r="5" spans="1:2" ht="37.5" x14ac:dyDescent="0.25">
      <c r="A5" s="48" t="s">
        <v>230</v>
      </c>
      <c r="B5" s="4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43AD7-8B6A-4703-A001-58EBDB721C0E}">
  <dimension ref="A1:K60"/>
  <sheetViews>
    <sheetView tabSelected="1" zoomScale="130" zoomScaleNormal="130" workbookViewId="0">
      <selection activeCell="A2" sqref="A2"/>
    </sheetView>
  </sheetViews>
  <sheetFormatPr defaultColWidth="8.85546875" defaultRowHeight="15.75" x14ac:dyDescent="0.25"/>
  <cols>
    <col min="1" max="1" width="48.28515625" style="1" customWidth="1"/>
    <col min="2" max="2" width="43.85546875" style="1" customWidth="1"/>
    <col min="3" max="3" width="3.7109375" style="4" customWidth="1"/>
    <col min="4" max="4" width="30.7109375" style="4" customWidth="1"/>
    <col min="5" max="5" width="4.28515625" style="1" customWidth="1"/>
    <col min="6" max="6" width="30.7109375" customWidth="1"/>
    <col min="7" max="10" width="8.85546875" style="1"/>
    <col min="11" max="11" width="8.85546875" style="25"/>
    <col min="12" max="16384" width="8.85546875" style="1"/>
  </cols>
  <sheetData>
    <row r="1" spans="1:11" ht="28.5" x14ac:dyDescent="0.45">
      <c r="A1" s="43" t="s">
        <v>231</v>
      </c>
      <c r="B1" s="43"/>
      <c r="K1" s="24" t="s">
        <v>10</v>
      </c>
    </row>
    <row r="2" spans="1:11" x14ac:dyDescent="0.25">
      <c r="D2" s="1"/>
      <c r="K2" s="25" t="s">
        <v>0</v>
      </c>
    </row>
    <row r="3" spans="1:11" x14ac:dyDescent="0.25">
      <c r="A3" s="1" t="s">
        <v>28</v>
      </c>
      <c r="B3" s="9"/>
      <c r="D3" s="1"/>
      <c r="K3" s="25" t="s">
        <v>1</v>
      </c>
    </row>
    <row r="4" spans="1:11" x14ac:dyDescent="0.25">
      <c r="D4" s="1"/>
      <c r="K4" s="25" t="s">
        <v>2</v>
      </c>
    </row>
    <row r="5" spans="1:11" x14ac:dyDescent="0.25">
      <c r="A5" s="1" t="s">
        <v>29</v>
      </c>
      <c r="B5" s="10"/>
      <c r="D5" s="1"/>
      <c r="K5" s="25" t="s">
        <v>3</v>
      </c>
    </row>
    <row r="6" spans="1:11" x14ac:dyDescent="0.25">
      <c r="A6" s="1" t="s">
        <v>30</v>
      </c>
      <c r="B6" s="11"/>
      <c r="D6" s="1"/>
      <c r="K6" s="25" t="s">
        <v>4</v>
      </c>
    </row>
    <row r="7" spans="1:11" x14ac:dyDescent="0.25">
      <c r="D7" s="1"/>
      <c r="K7" s="25" t="s">
        <v>5</v>
      </c>
    </row>
    <row r="8" spans="1:11" ht="15.75" customHeight="1" x14ac:dyDescent="0.25">
      <c r="A8" s="1" t="s">
        <v>50</v>
      </c>
      <c r="B8" s="12"/>
      <c r="C8" s="38" t="str">
        <f>IF(SUM(B23:F23)&lt;&gt;SUM(B8:B9),"Spodnji seštevek udeležencev po posameznih dneh mora ustrezati navedenemu skupnemu številu udeležencev (tekmovalcev / vadečih).","")</f>
        <v/>
      </c>
      <c r="D8" s="38"/>
      <c r="E8" s="38"/>
      <c r="F8" s="38"/>
      <c r="K8" s="25" t="s">
        <v>6</v>
      </c>
    </row>
    <row r="9" spans="1:11" x14ac:dyDescent="0.25">
      <c r="A9" s="1" t="s">
        <v>51</v>
      </c>
      <c r="B9" s="12"/>
      <c r="C9" s="38"/>
      <c r="D9" s="38"/>
      <c r="E9" s="38"/>
      <c r="F9" s="38"/>
      <c r="K9" s="25" t="s">
        <v>41</v>
      </c>
    </row>
    <row r="10" spans="1:11" x14ac:dyDescent="0.25">
      <c r="A10" s="1" t="s">
        <v>52</v>
      </c>
      <c r="B10" s="12"/>
    </row>
    <row r="11" spans="1:11" x14ac:dyDescent="0.25">
      <c r="C11" s="1"/>
      <c r="D11" s="1"/>
      <c r="K11" s="24" t="s">
        <v>10</v>
      </c>
    </row>
    <row r="12" spans="1:11" x14ac:dyDescent="0.25">
      <c r="A12" s="1" t="s">
        <v>7</v>
      </c>
      <c r="B12" s="10" t="s">
        <v>10</v>
      </c>
      <c r="D12" s="10" t="s">
        <v>10</v>
      </c>
      <c r="F12" s="10" t="s">
        <v>10</v>
      </c>
      <c r="K12" s="25" t="s">
        <v>8</v>
      </c>
    </row>
    <row r="13" spans="1:11" x14ac:dyDescent="0.25">
      <c r="A13" s="15" t="s">
        <v>48</v>
      </c>
      <c r="B13" s="10" t="s">
        <v>10</v>
      </c>
      <c r="D13" s="10" t="s">
        <v>10</v>
      </c>
      <c r="F13" s="10" t="s">
        <v>10</v>
      </c>
      <c r="K13" s="25" t="s">
        <v>9</v>
      </c>
    </row>
    <row r="14" spans="1:11" x14ac:dyDescent="0.25">
      <c r="B14" s="10" t="s">
        <v>10</v>
      </c>
      <c r="D14" s="10" t="s">
        <v>10</v>
      </c>
      <c r="F14" s="1"/>
    </row>
    <row r="15" spans="1:11" x14ac:dyDescent="0.25">
      <c r="K15" s="24" t="s">
        <v>10</v>
      </c>
    </row>
    <row r="16" spans="1:11" x14ac:dyDescent="0.25">
      <c r="A16" s="1" t="s">
        <v>42</v>
      </c>
      <c r="B16" s="12"/>
      <c r="C16" s="39" t="str">
        <f>IF(B16&gt;3.5,"vnos je možen zgolj za prireditve, ki trajajo največ 3 dni","")</f>
        <v/>
      </c>
      <c r="D16" s="39"/>
      <c r="E16" s="39"/>
      <c r="F16" s="39"/>
      <c r="K16" s="25" t="s">
        <v>31</v>
      </c>
    </row>
    <row r="17" spans="1:11" x14ac:dyDescent="0.25">
      <c r="B17" s="16" t="str">
        <f>IF(B20="","DAN 1","DAN 1 ; " &amp; TEXT(B20,"dd.mm.yyyy"))</f>
        <v>DAN 1</v>
      </c>
      <c r="C17" s="17"/>
      <c r="D17" s="16" t="str">
        <f>IF(B16&gt;1.5,IF(D20="","DAN 2","DAN 2 ; "&amp;TEXT(D20,"dd.mm.yyyy")),"")</f>
        <v/>
      </c>
      <c r="E17" s="17"/>
      <c r="F17" s="16" t="str">
        <f>IF(B16&gt;2.5,IF(F20="","DAN 3","DAN 3 ; "&amp;TEXT(F20,"dd.mm.yyyy")),"")</f>
        <v/>
      </c>
      <c r="K17" s="25" t="s">
        <v>32</v>
      </c>
    </row>
    <row r="18" spans="1:11" x14ac:dyDescent="0.25">
      <c r="A18" s="1" t="s">
        <v>49</v>
      </c>
      <c r="B18" s="10" t="s">
        <v>10</v>
      </c>
      <c r="D18" s="19" t="s">
        <v>10</v>
      </c>
      <c r="F18" s="19" t="s">
        <v>10</v>
      </c>
      <c r="K18" s="25" t="s">
        <v>33</v>
      </c>
    </row>
    <row r="19" spans="1:11" x14ac:dyDescent="0.25">
      <c r="A19" s="1" t="s">
        <v>47</v>
      </c>
      <c r="B19" s="10"/>
      <c r="D19" s="19"/>
      <c r="F19" s="19"/>
    </row>
    <row r="20" spans="1:11" x14ac:dyDescent="0.25">
      <c r="A20" s="1" t="s">
        <v>46</v>
      </c>
      <c r="B20" s="13"/>
      <c r="D20" s="20" t="str">
        <f>IF(B16&gt;1.5,IF(B20="","",B20+1),"")</f>
        <v/>
      </c>
      <c r="F20" s="20" t="str">
        <f>IF(B16&gt;2.5,IF(D20="","",D20+1),"")</f>
        <v/>
      </c>
    </row>
    <row r="21" spans="1:11" x14ac:dyDescent="0.25">
      <c r="A21" s="1" t="s">
        <v>44</v>
      </c>
      <c r="B21" s="14"/>
      <c r="D21" s="21"/>
      <c r="F21" s="21"/>
    </row>
    <row r="22" spans="1:11" x14ac:dyDescent="0.25">
      <c r="A22" s="1" t="s">
        <v>45</v>
      </c>
      <c r="B22" s="14"/>
      <c r="D22" s="21"/>
      <c r="F22" s="21"/>
    </row>
    <row r="23" spans="1:11" x14ac:dyDescent="0.25">
      <c r="A23" s="1" t="s">
        <v>53</v>
      </c>
      <c r="B23" s="12"/>
      <c r="C23" s="8"/>
      <c r="D23" s="22"/>
      <c r="F23" s="22"/>
    </row>
    <row r="24" spans="1:11" x14ac:dyDescent="0.25">
      <c r="A24" s="1" t="s">
        <v>54</v>
      </c>
      <c r="B24" s="27"/>
      <c r="C24" s="28"/>
      <c r="D24" s="27"/>
      <c r="E24" s="29"/>
      <c r="F24" s="27"/>
    </row>
    <row r="25" spans="1:11" x14ac:dyDescent="0.25">
      <c r="A25" s="1" t="s">
        <v>55</v>
      </c>
      <c r="B25" s="27"/>
      <c r="C25" s="29"/>
      <c r="D25" s="27"/>
      <c r="E25" s="29"/>
      <c r="F25" s="27"/>
    </row>
    <row r="26" spans="1:11" x14ac:dyDescent="0.25">
      <c r="B26" s="18"/>
      <c r="C26" s="1"/>
      <c r="D26" s="1"/>
      <c r="E26" s="16" t="str">
        <f>IF(B16&gt;1.5,"izpolniti v primeru, da se dogodek izvaja na drugi lokaciji","")</f>
        <v/>
      </c>
      <c r="F26" s="4"/>
    </row>
    <row r="27" spans="1:11" x14ac:dyDescent="0.25">
      <c r="A27" s="1" t="s">
        <v>39</v>
      </c>
      <c r="B27" s="16" t="s">
        <v>43</v>
      </c>
      <c r="C27" s="16"/>
      <c r="D27" s="16" t="str">
        <f>IF(B16&gt;1.5,"LOKACIJA 2","")</f>
        <v/>
      </c>
      <c r="E27" s="16"/>
      <c r="F27" s="16" t="str">
        <f>IF(B16&gt;2.5,"LOKACIJA 3","")</f>
        <v/>
      </c>
    </row>
    <row r="28" spans="1:11" x14ac:dyDescent="0.25">
      <c r="A28" s="1" t="s">
        <v>11</v>
      </c>
      <c r="B28" s="10"/>
      <c r="D28" s="23"/>
      <c r="F28" s="19"/>
    </row>
    <row r="29" spans="1:11" x14ac:dyDescent="0.25">
      <c r="A29" s="1" t="s">
        <v>12</v>
      </c>
      <c r="B29" s="10"/>
      <c r="D29" s="23"/>
      <c r="F29" s="19"/>
    </row>
    <row r="31" spans="1:11" x14ac:dyDescent="0.25">
      <c r="A31" s="1" t="s">
        <v>40</v>
      </c>
    </row>
    <row r="32" spans="1:11" x14ac:dyDescent="0.25">
      <c r="A32" s="1" t="s">
        <v>13</v>
      </c>
    </row>
    <row r="33" spans="1:2" x14ac:dyDescent="0.25">
      <c r="A33" s="1" t="s">
        <v>14</v>
      </c>
      <c r="B33" s="7"/>
    </row>
    <row r="34" spans="1:2" x14ac:dyDescent="0.25">
      <c r="A34" s="1" t="s">
        <v>15</v>
      </c>
      <c r="B34" s="7"/>
    </row>
    <row r="35" spans="1:2" x14ac:dyDescent="0.25">
      <c r="A35" s="1" t="s">
        <v>16</v>
      </c>
      <c r="B35" s="7"/>
    </row>
    <row r="36" spans="1:2" x14ac:dyDescent="0.25">
      <c r="A36" s="1" t="s">
        <v>17</v>
      </c>
      <c r="B36" s="7"/>
    </row>
    <row r="37" spans="1:2" x14ac:dyDescent="0.25">
      <c r="A37" s="1" t="s">
        <v>34</v>
      </c>
      <c r="B37" s="7"/>
    </row>
    <row r="38" spans="1:2" x14ac:dyDescent="0.25">
      <c r="A38" s="1" t="s">
        <v>35</v>
      </c>
      <c r="B38" s="7"/>
    </row>
    <row r="39" spans="1:2" x14ac:dyDescent="0.25">
      <c r="A39" s="1" t="s">
        <v>36</v>
      </c>
      <c r="B39" s="7"/>
    </row>
    <row r="40" spans="1:2" x14ac:dyDescent="0.25">
      <c r="A40" s="1" t="s">
        <v>27</v>
      </c>
      <c r="B40" s="2">
        <f>SUM(B33:B39)</f>
        <v>0</v>
      </c>
    </row>
    <row r="41" spans="1:2" x14ac:dyDescent="0.25">
      <c r="A41" s="3" t="str">
        <f>IF(B40=0,"",IF(B40=B51,"proračun je v redu sestavljen","proračun ni v redu, saj odhodki in prihodki niso izenačeni"))</f>
        <v/>
      </c>
      <c r="B41" s="2"/>
    </row>
    <row r="42" spans="1:2" x14ac:dyDescent="0.25">
      <c r="A42" s="1" t="s">
        <v>18</v>
      </c>
    </row>
    <row r="43" spans="1:2" x14ac:dyDescent="0.25">
      <c r="A43" s="1" t="s">
        <v>19</v>
      </c>
      <c r="B43" s="7"/>
    </row>
    <row r="44" spans="1:2" x14ac:dyDescent="0.25">
      <c r="A44" s="1" t="s">
        <v>20</v>
      </c>
      <c r="B44" s="7"/>
    </row>
    <row r="45" spans="1:2" x14ac:dyDescent="0.25">
      <c r="A45" s="1" t="s">
        <v>21</v>
      </c>
      <c r="B45" s="7"/>
    </row>
    <row r="46" spans="1:2" x14ac:dyDescent="0.25">
      <c r="A46" s="1" t="s">
        <v>22</v>
      </c>
      <c r="B46" s="7"/>
    </row>
    <row r="47" spans="1:2" ht="15.6" customHeight="1" x14ac:dyDescent="0.25">
      <c r="A47" s="1" t="s">
        <v>23</v>
      </c>
      <c r="B47" s="7"/>
    </row>
    <row r="48" spans="1:2" x14ac:dyDescent="0.25">
      <c r="A48" s="1" t="s">
        <v>24</v>
      </c>
      <c r="B48" s="7"/>
    </row>
    <row r="49" spans="1:11" x14ac:dyDescent="0.25">
      <c r="A49" s="1" t="s">
        <v>25</v>
      </c>
      <c r="B49" s="7"/>
    </row>
    <row r="50" spans="1:11" x14ac:dyDescent="0.25">
      <c r="A50" s="1" t="s">
        <v>26</v>
      </c>
      <c r="B50" s="7"/>
    </row>
    <row r="51" spans="1:11" x14ac:dyDescent="0.25">
      <c r="A51" s="1" t="s">
        <v>27</v>
      </c>
      <c r="B51" s="2">
        <f>SUM(B43:B50)</f>
        <v>0</v>
      </c>
    </row>
    <row r="53" spans="1:11" x14ac:dyDescent="0.25">
      <c r="A53" s="1" t="s">
        <v>37</v>
      </c>
      <c r="B53" s="5">
        <f>B40</f>
        <v>0</v>
      </c>
    </row>
    <row r="54" spans="1:11" x14ac:dyDescent="0.25">
      <c r="A54" s="1" t="s">
        <v>38</v>
      </c>
      <c r="B54" s="6"/>
    </row>
    <row r="56" spans="1:11" s="31" customFormat="1" ht="174" customHeight="1" x14ac:dyDescent="0.25">
      <c r="A56" s="30" t="s">
        <v>225</v>
      </c>
      <c r="B56" s="37"/>
      <c r="D56" s="32"/>
      <c r="E56" s="32"/>
      <c r="F56" s="32"/>
      <c r="G56" s="32"/>
      <c r="H56" s="33"/>
      <c r="I56" s="34"/>
      <c r="J56" s="34"/>
      <c r="K56" s="32"/>
    </row>
    <row r="57" spans="1:11" s="31" customFormat="1" ht="10.9" customHeight="1" x14ac:dyDescent="0.25">
      <c r="A57" s="35"/>
      <c r="B57" s="35"/>
      <c r="D57" s="32"/>
      <c r="E57" s="32"/>
      <c r="F57" s="32"/>
      <c r="G57" s="32"/>
      <c r="H57" s="33"/>
      <c r="I57" s="34"/>
      <c r="J57" s="34"/>
      <c r="K57" s="32"/>
    </row>
    <row r="58" spans="1:11" s="31" customFormat="1" ht="15.6" customHeight="1" x14ac:dyDescent="0.25">
      <c r="A58" s="40" t="s">
        <v>224</v>
      </c>
      <c r="B58" s="36"/>
      <c r="D58" s="32"/>
      <c r="E58" s="32"/>
      <c r="F58" s="32"/>
      <c r="G58" s="32"/>
      <c r="H58" s="33"/>
      <c r="I58" s="34"/>
      <c r="J58" s="34"/>
      <c r="K58" s="32"/>
    </row>
    <row r="59" spans="1:11" s="31" customFormat="1" x14ac:dyDescent="0.25">
      <c r="A59" s="40"/>
      <c r="B59" s="36"/>
      <c r="D59" s="32"/>
      <c r="E59" s="32"/>
      <c r="F59" s="32"/>
      <c r="G59" s="32"/>
      <c r="H59" s="33"/>
      <c r="I59" s="34"/>
      <c r="J59" s="34"/>
      <c r="K59" s="32"/>
    </row>
    <row r="60" spans="1:11" s="31" customFormat="1" x14ac:dyDescent="0.25">
      <c r="A60" s="40"/>
      <c r="B60" s="36"/>
      <c r="D60" s="32"/>
      <c r="E60" s="32"/>
      <c r="F60" s="32"/>
      <c r="G60" s="32"/>
      <c r="H60" s="33"/>
      <c r="I60" s="34"/>
      <c r="J60" s="34"/>
      <c r="K60" s="32"/>
    </row>
  </sheetData>
  <sheetProtection selectLockedCells="1"/>
  <mergeCells count="4">
    <mergeCell ref="C8:F9"/>
    <mergeCell ref="C16:F16"/>
    <mergeCell ref="A58:A60"/>
    <mergeCell ref="A1:B1"/>
  </mergeCells>
  <conditionalFormatting sqref="A24:A25">
    <cfRule type="expression" dxfId="11" priority="4">
      <formula>$B$18&lt;&gt;"vodena vadba"</formula>
    </cfRule>
  </conditionalFormatting>
  <conditionalFormatting sqref="A41:B41">
    <cfRule type="expression" dxfId="10" priority="17">
      <formula>$B$40&lt;&gt;$B$51</formula>
    </cfRule>
    <cfRule type="expression" dxfId="9" priority="18">
      <formula>AND($B$40=$B$51,$B$40&lt;&gt;0)</formula>
    </cfRule>
  </conditionalFormatting>
  <conditionalFormatting sqref="B24:B25">
    <cfRule type="expression" dxfId="8" priority="1">
      <formula>$B$18&lt;&gt;"vodena vadba"</formula>
    </cfRule>
  </conditionalFormatting>
  <conditionalFormatting sqref="C16">
    <cfRule type="expression" dxfId="7" priority="12">
      <formula>C16&lt;&gt;""</formula>
    </cfRule>
  </conditionalFormatting>
  <conditionalFormatting sqref="C8:F9">
    <cfRule type="expression" dxfId="6" priority="5">
      <formula>C8&lt;&gt;""</formula>
    </cfRule>
  </conditionalFormatting>
  <conditionalFormatting sqref="D18:D23">
    <cfRule type="expression" dxfId="5" priority="7">
      <formula>$B$16&gt;1.5</formula>
    </cfRule>
  </conditionalFormatting>
  <conditionalFormatting sqref="D24:D25">
    <cfRule type="expression" dxfId="4" priority="3">
      <formula>$D$18&lt;&gt;"vodena vadba"</formula>
    </cfRule>
  </conditionalFormatting>
  <conditionalFormatting sqref="D28:D29">
    <cfRule type="expression" dxfId="3" priority="6">
      <formula>$B$16&gt;1.5</formula>
    </cfRule>
  </conditionalFormatting>
  <conditionalFormatting sqref="F18:F23">
    <cfRule type="expression" dxfId="2" priority="8">
      <formula>$B$16&gt;2.5</formula>
    </cfRule>
  </conditionalFormatting>
  <conditionalFormatting sqref="F24:F25">
    <cfRule type="expression" dxfId="1" priority="2">
      <formula>$F$18&lt;&gt;"vodena vadba"</formula>
    </cfRule>
  </conditionalFormatting>
  <conditionalFormatting sqref="F28:F29">
    <cfRule type="expression" dxfId="0" priority="9">
      <formula>$B$16&gt;2.5</formula>
    </cfRule>
  </conditionalFormatting>
  <dataValidations count="2">
    <dataValidation type="list" allowBlank="1" showInputMessage="1" showErrorMessage="1" sqref="B18 D18 F18" xr:uid="{2DD03938-1F2A-4A73-B4FD-4B9296639178}">
      <formula1>$K$15:$K$18</formula1>
    </dataValidation>
    <dataValidation type="list" allowBlank="1" showInputMessage="1" showErrorMessage="1" sqref="B12:B14 F12:F13 D12:D14" xr:uid="{F9BD116B-87C0-4A0C-8732-1148B754ABB0}">
      <formula1>$K$1:$K$9</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CF5A3-3A3E-4886-AD4E-7958CE110BB1}">
  <dimension ref="A2:E167"/>
  <sheetViews>
    <sheetView workbookViewId="0">
      <selection activeCell="K17" sqref="K17"/>
    </sheetView>
  </sheetViews>
  <sheetFormatPr defaultColWidth="9.140625" defaultRowHeight="15" x14ac:dyDescent="0.25"/>
  <cols>
    <col min="1" max="1" width="22.28515625" style="41" bestFit="1" customWidth="1"/>
    <col min="2" max="2" width="9.140625" style="41"/>
    <col min="3" max="5" width="9.140625" style="42"/>
    <col min="6" max="16384" width="9.140625" style="26"/>
  </cols>
  <sheetData>
    <row r="2" spans="1:5" x14ac:dyDescent="0.25">
      <c r="C2" s="42" t="s">
        <v>56</v>
      </c>
      <c r="D2" s="42" t="s">
        <v>57</v>
      </c>
      <c r="E2" s="42" t="s">
        <v>58</v>
      </c>
    </row>
    <row r="3" spans="1:5" x14ac:dyDescent="0.25">
      <c r="A3" s="41" t="s">
        <v>59</v>
      </c>
      <c r="B3" s="41">
        <v>10</v>
      </c>
      <c r="C3" s="42">
        <v>1</v>
      </c>
    </row>
    <row r="4" spans="1:5" x14ac:dyDescent="0.25">
      <c r="A4" s="41" t="s">
        <v>60</v>
      </c>
      <c r="B4" s="41">
        <v>18</v>
      </c>
      <c r="D4" s="42">
        <v>1</v>
      </c>
    </row>
    <row r="5" spans="1:5" x14ac:dyDescent="0.25">
      <c r="A5" s="41" t="s">
        <v>61</v>
      </c>
      <c r="B5" s="41">
        <v>26</v>
      </c>
      <c r="C5" s="42">
        <v>1</v>
      </c>
    </row>
    <row r="6" spans="1:5" x14ac:dyDescent="0.25">
      <c r="A6" s="41" t="s">
        <v>62</v>
      </c>
      <c r="B6" s="41">
        <v>34</v>
      </c>
      <c r="D6" s="42">
        <v>1</v>
      </c>
    </row>
    <row r="7" spans="1:5" x14ac:dyDescent="0.25">
      <c r="A7" s="41" t="s">
        <v>63</v>
      </c>
      <c r="B7" s="41">
        <v>53</v>
      </c>
      <c r="D7" s="42">
        <v>1</v>
      </c>
    </row>
    <row r="8" spans="1:5" x14ac:dyDescent="0.25">
      <c r="A8" s="41" t="s">
        <v>64</v>
      </c>
      <c r="B8" s="41">
        <v>97</v>
      </c>
      <c r="D8" s="42">
        <v>1</v>
      </c>
    </row>
    <row r="9" spans="1:5" x14ac:dyDescent="0.25">
      <c r="A9" s="41" t="s">
        <v>65</v>
      </c>
      <c r="B9" s="41">
        <v>106</v>
      </c>
      <c r="C9" s="42">
        <v>1</v>
      </c>
    </row>
    <row r="10" spans="1:5" x14ac:dyDescent="0.25">
      <c r="A10" s="41" t="s">
        <v>66</v>
      </c>
      <c r="B10" s="41">
        <v>194</v>
      </c>
      <c r="E10" s="42">
        <v>1</v>
      </c>
    </row>
    <row r="11" spans="1:5" x14ac:dyDescent="0.25">
      <c r="A11" s="41" t="s">
        <v>67</v>
      </c>
      <c r="B11" s="41">
        <v>275</v>
      </c>
      <c r="E11" s="42">
        <v>1</v>
      </c>
    </row>
    <row r="12" spans="1:5" x14ac:dyDescent="0.25">
      <c r="A12" s="41" t="s">
        <v>68</v>
      </c>
      <c r="B12" s="41">
        <v>305</v>
      </c>
      <c r="D12" s="42">
        <v>1</v>
      </c>
    </row>
    <row r="13" spans="1:5" x14ac:dyDescent="0.25">
      <c r="A13" s="41" t="s">
        <v>69</v>
      </c>
      <c r="B13" s="41">
        <v>308</v>
      </c>
      <c r="D13" s="42">
        <v>1</v>
      </c>
    </row>
    <row r="14" spans="1:5" x14ac:dyDescent="0.25">
      <c r="A14" s="41" t="s">
        <v>70</v>
      </c>
      <c r="B14" s="41">
        <v>313</v>
      </c>
      <c r="D14" s="42">
        <v>1</v>
      </c>
    </row>
    <row r="15" spans="1:5" x14ac:dyDescent="0.25">
      <c r="A15" s="41" t="s">
        <v>71</v>
      </c>
      <c r="B15" s="41">
        <v>314</v>
      </c>
      <c r="D15" s="42">
        <v>1</v>
      </c>
    </row>
    <row r="16" spans="1:5" x14ac:dyDescent="0.25">
      <c r="A16" s="41" t="s">
        <v>72</v>
      </c>
      <c r="B16" s="41">
        <v>340</v>
      </c>
      <c r="E16" s="42">
        <v>1</v>
      </c>
    </row>
    <row r="17" spans="1:4" x14ac:dyDescent="0.25">
      <c r="A17" s="41" t="s">
        <v>73</v>
      </c>
      <c r="B17" s="41">
        <v>365</v>
      </c>
      <c r="D17" s="42">
        <v>1</v>
      </c>
    </row>
    <row r="18" spans="1:4" x14ac:dyDescent="0.25">
      <c r="A18" s="41" t="s">
        <v>74</v>
      </c>
      <c r="B18" s="41">
        <v>403</v>
      </c>
      <c r="D18" s="42">
        <v>1</v>
      </c>
    </row>
    <row r="19" spans="1:4" x14ac:dyDescent="0.25">
      <c r="A19" s="41" t="s">
        <v>75</v>
      </c>
      <c r="B19" s="41">
        <v>407</v>
      </c>
      <c r="C19" s="42">
        <v>1</v>
      </c>
    </row>
    <row r="20" spans="1:4" x14ac:dyDescent="0.25">
      <c r="A20" s="41" t="s">
        <v>76</v>
      </c>
      <c r="B20" s="41">
        <v>539</v>
      </c>
      <c r="C20" s="42">
        <v>1</v>
      </c>
    </row>
    <row r="21" spans="1:4" x14ac:dyDescent="0.25">
      <c r="A21" s="41" t="s">
        <v>77</v>
      </c>
      <c r="B21" s="41">
        <v>606</v>
      </c>
      <c r="D21" s="42">
        <v>1</v>
      </c>
    </row>
    <row r="22" spans="1:4" x14ac:dyDescent="0.25">
      <c r="A22" s="41" t="s">
        <v>78</v>
      </c>
      <c r="B22" s="41">
        <v>607</v>
      </c>
      <c r="D22" s="42">
        <v>1</v>
      </c>
    </row>
    <row r="23" spans="1:4" x14ac:dyDescent="0.25">
      <c r="A23" s="41" t="s">
        <v>79</v>
      </c>
      <c r="B23" s="41">
        <v>658</v>
      </c>
      <c r="C23" s="42">
        <v>1</v>
      </c>
    </row>
    <row r="24" spans="1:4" x14ac:dyDescent="0.25">
      <c r="A24" s="41" t="s">
        <v>80</v>
      </c>
      <c r="B24" s="41">
        <v>954</v>
      </c>
      <c r="C24" s="42">
        <v>1</v>
      </c>
    </row>
    <row r="25" spans="1:4" x14ac:dyDescent="0.25">
      <c r="A25" s="41" t="s">
        <v>81</v>
      </c>
      <c r="B25" s="41">
        <v>967</v>
      </c>
      <c r="C25" s="42">
        <v>1</v>
      </c>
    </row>
    <row r="26" spans="1:4" x14ac:dyDescent="0.25">
      <c r="A26" s="41" t="s">
        <v>82</v>
      </c>
      <c r="B26" s="41">
        <v>1132</v>
      </c>
      <c r="D26" s="42">
        <v>1</v>
      </c>
    </row>
    <row r="27" spans="1:4" x14ac:dyDescent="0.25">
      <c r="A27" s="41" t="s">
        <v>83</v>
      </c>
      <c r="B27" s="41">
        <v>1149</v>
      </c>
      <c r="D27" s="42">
        <v>1</v>
      </c>
    </row>
    <row r="28" spans="1:4" x14ac:dyDescent="0.25">
      <c r="A28" s="41" t="s">
        <v>84</v>
      </c>
      <c r="B28" s="41">
        <v>1236</v>
      </c>
      <c r="D28" s="42">
        <v>1</v>
      </c>
    </row>
    <row r="29" spans="1:4" x14ac:dyDescent="0.25">
      <c r="A29" s="41" t="s">
        <v>85</v>
      </c>
      <c r="B29" s="41">
        <v>1262</v>
      </c>
      <c r="D29" s="42">
        <v>1</v>
      </c>
    </row>
    <row r="30" spans="1:4" x14ac:dyDescent="0.25">
      <c r="A30" s="41" t="s">
        <v>86</v>
      </c>
      <c r="B30" s="41">
        <v>1326</v>
      </c>
      <c r="C30" s="42">
        <v>1</v>
      </c>
    </row>
    <row r="31" spans="1:4" x14ac:dyDescent="0.25">
      <c r="A31" s="41" t="s">
        <v>87</v>
      </c>
      <c r="B31" s="41">
        <v>1388</v>
      </c>
      <c r="D31" s="42">
        <v>1</v>
      </c>
    </row>
    <row r="32" spans="1:4" x14ac:dyDescent="0.25">
      <c r="A32" s="41" t="s">
        <v>88</v>
      </c>
      <c r="B32" s="41">
        <v>1496</v>
      </c>
      <c r="D32" s="42">
        <v>1</v>
      </c>
    </row>
    <row r="33" spans="1:5" x14ac:dyDescent="0.25">
      <c r="A33" s="41" t="s">
        <v>89</v>
      </c>
      <c r="B33" s="41">
        <v>1681</v>
      </c>
      <c r="D33" s="42">
        <v>1</v>
      </c>
    </row>
    <row r="34" spans="1:5" x14ac:dyDescent="0.25">
      <c r="A34" s="41" t="s">
        <v>90</v>
      </c>
      <c r="B34" s="41">
        <v>1753</v>
      </c>
      <c r="C34" s="42">
        <v>1</v>
      </c>
    </row>
    <row r="35" spans="1:5" x14ac:dyDescent="0.25">
      <c r="A35" s="41" t="s">
        <v>91</v>
      </c>
      <c r="B35" s="41">
        <v>1759</v>
      </c>
      <c r="C35" s="42">
        <v>1</v>
      </c>
    </row>
    <row r="36" spans="1:5" x14ac:dyDescent="0.25">
      <c r="A36" s="41" t="s">
        <v>92</v>
      </c>
      <c r="B36" s="41">
        <v>1776</v>
      </c>
      <c r="C36" s="42">
        <v>1</v>
      </c>
    </row>
    <row r="37" spans="1:5" x14ac:dyDescent="0.25">
      <c r="A37" s="41" t="s">
        <v>93</v>
      </c>
      <c r="B37" s="41">
        <v>2159</v>
      </c>
      <c r="D37" s="42">
        <v>1</v>
      </c>
    </row>
    <row r="38" spans="1:5" x14ac:dyDescent="0.25">
      <c r="A38" s="41" t="s">
        <v>94</v>
      </c>
      <c r="B38" s="41">
        <v>2537</v>
      </c>
      <c r="C38" s="42">
        <v>1</v>
      </c>
    </row>
    <row r="39" spans="1:5" x14ac:dyDescent="0.25">
      <c r="A39" s="41" t="s">
        <v>95</v>
      </c>
      <c r="B39" s="41">
        <v>2610</v>
      </c>
      <c r="C39" s="42">
        <v>1</v>
      </c>
    </row>
    <row r="40" spans="1:5" x14ac:dyDescent="0.25">
      <c r="A40" s="41" t="s">
        <v>96</v>
      </c>
      <c r="B40" s="41">
        <v>2745</v>
      </c>
      <c r="C40" s="42">
        <v>1</v>
      </c>
    </row>
    <row r="41" spans="1:5" x14ac:dyDescent="0.25">
      <c r="A41" s="41" t="s">
        <v>97</v>
      </c>
      <c r="B41" s="41">
        <v>2751</v>
      </c>
      <c r="C41" s="42">
        <v>1</v>
      </c>
    </row>
    <row r="42" spans="1:5" x14ac:dyDescent="0.25">
      <c r="A42" s="41" t="s">
        <v>98</v>
      </c>
      <c r="B42" s="41">
        <v>2776</v>
      </c>
      <c r="C42" s="42">
        <v>1</v>
      </c>
    </row>
    <row r="43" spans="1:5" x14ac:dyDescent="0.25">
      <c r="A43" s="41" t="s">
        <v>99</v>
      </c>
      <c r="B43" s="41">
        <v>3020</v>
      </c>
      <c r="E43" s="42">
        <v>1</v>
      </c>
    </row>
    <row r="44" spans="1:5" x14ac:dyDescent="0.25">
      <c r="A44" s="41" t="s">
        <v>100</v>
      </c>
      <c r="B44" s="41">
        <v>3043</v>
      </c>
      <c r="D44" s="42">
        <v>1</v>
      </c>
    </row>
    <row r="45" spans="1:5" x14ac:dyDescent="0.25">
      <c r="A45" s="41" t="s">
        <v>101</v>
      </c>
      <c r="B45" s="41">
        <v>3143</v>
      </c>
      <c r="C45" s="42">
        <v>1</v>
      </c>
    </row>
    <row r="46" spans="1:5" x14ac:dyDescent="0.25">
      <c r="A46" s="41" t="s">
        <v>102</v>
      </c>
      <c r="B46" s="41">
        <v>3278</v>
      </c>
      <c r="C46" s="42">
        <v>1</v>
      </c>
    </row>
    <row r="47" spans="1:5" x14ac:dyDescent="0.25">
      <c r="A47" s="41" t="s">
        <v>103</v>
      </c>
      <c r="B47" s="41">
        <v>3282</v>
      </c>
      <c r="C47" s="42">
        <v>1</v>
      </c>
    </row>
    <row r="48" spans="1:5" x14ac:dyDescent="0.25">
      <c r="A48" s="41" t="s">
        <v>104</v>
      </c>
      <c r="B48" s="41">
        <v>3337</v>
      </c>
      <c r="C48" s="42">
        <v>1</v>
      </c>
    </row>
    <row r="49" spans="1:5" x14ac:dyDescent="0.25">
      <c r="A49" s="41" t="s">
        <v>105</v>
      </c>
      <c r="B49" s="41">
        <v>3501</v>
      </c>
      <c r="D49" s="42">
        <v>1</v>
      </c>
    </row>
    <row r="50" spans="1:5" x14ac:dyDescent="0.25">
      <c r="A50" s="41" t="s">
        <v>106</v>
      </c>
      <c r="B50" s="41">
        <v>3650</v>
      </c>
      <c r="E50" s="42">
        <v>1</v>
      </c>
    </row>
    <row r="51" spans="1:5" x14ac:dyDescent="0.25">
      <c r="A51" s="41" t="s">
        <v>107</v>
      </c>
      <c r="B51" s="41">
        <v>3834</v>
      </c>
      <c r="C51" s="42">
        <v>1</v>
      </c>
    </row>
    <row r="52" spans="1:5" x14ac:dyDescent="0.25">
      <c r="A52" s="41" t="s">
        <v>108</v>
      </c>
      <c r="B52" s="41">
        <v>3934</v>
      </c>
      <c r="E52" s="42">
        <v>1</v>
      </c>
    </row>
    <row r="53" spans="1:5" x14ac:dyDescent="0.25">
      <c r="A53" s="41" t="s">
        <v>109</v>
      </c>
      <c r="B53" s="41">
        <v>3960</v>
      </c>
      <c r="E53" s="42">
        <v>1</v>
      </c>
    </row>
    <row r="54" spans="1:5" x14ac:dyDescent="0.25">
      <c r="A54" s="41" t="s">
        <v>110</v>
      </c>
      <c r="B54" s="41">
        <v>4002</v>
      </c>
      <c r="E54" s="42">
        <v>1</v>
      </c>
    </row>
    <row r="55" spans="1:5" x14ac:dyDescent="0.25">
      <c r="A55" s="41" t="s">
        <v>111</v>
      </c>
      <c r="B55" s="41">
        <v>4019</v>
      </c>
      <c r="D55" s="42">
        <v>1</v>
      </c>
    </row>
    <row r="56" spans="1:5" x14ac:dyDescent="0.25">
      <c r="A56" s="41" t="s">
        <v>112</v>
      </c>
      <c r="B56" s="41">
        <v>4171</v>
      </c>
      <c r="D56" s="42">
        <v>1</v>
      </c>
    </row>
    <row r="57" spans="1:5" x14ac:dyDescent="0.25">
      <c r="A57" s="41" t="s">
        <v>113</v>
      </c>
      <c r="B57" s="41">
        <v>4210</v>
      </c>
      <c r="C57" s="42">
        <v>1</v>
      </c>
    </row>
    <row r="58" spans="1:5" x14ac:dyDescent="0.25">
      <c r="A58" s="41" t="s">
        <v>114</v>
      </c>
      <c r="B58" s="41">
        <v>4293</v>
      </c>
      <c r="C58" s="42">
        <v>1</v>
      </c>
    </row>
    <row r="59" spans="1:5" x14ac:dyDescent="0.25">
      <c r="A59" s="41" t="s">
        <v>115</v>
      </c>
      <c r="B59" s="41">
        <v>4340</v>
      </c>
      <c r="C59" s="42">
        <v>1</v>
      </c>
    </row>
    <row r="60" spans="1:5" x14ac:dyDescent="0.25">
      <c r="A60" s="41" t="s">
        <v>116</v>
      </c>
      <c r="B60" s="41">
        <v>4430</v>
      </c>
      <c r="C60" s="42">
        <v>1</v>
      </c>
    </row>
    <row r="61" spans="1:5" x14ac:dyDescent="0.25">
      <c r="A61" s="41" t="s">
        <v>117</v>
      </c>
      <c r="B61" s="41">
        <v>4439</v>
      </c>
      <c r="C61" s="42">
        <v>1</v>
      </c>
    </row>
    <row r="62" spans="1:5" x14ac:dyDescent="0.25">
      <c r="A62" s="41" t="s">
        <v>118</v>
      </c>
      <c r="B62" s="41">
        <v>4497</v>
      </c>
      <c r="C62" s="42">
        <v>1</v>
      </c>
    </row>
    <row r="63" spans="1:5" x14ac:dyDescent="0.25">
      <c r="A63" s="41" t="s">
        <v>119</v>
      </c>
      <c r="B63" s="41">
        <v>4547</v>
      </c>
      <c r="D63" s="42">
        <v>1</v>
      </c>
    </row>
    <row r="64" spans="1:5" x14ac:dyDescent="0.25">
      <c r="A64" s="41" t="s">
        <v>120</v>
      </c>
      <c r="B64" s="41">
        <v>4624</v>
      </c>
      <c r="C64" s="42">
        <v>1</v>
      </c>
    </row>
    <row r="65" spans="1:5" x14ac:dyDescent="0.25">
      <c r="A65" s="41" t="s">
        <v>121</v>
      </c>
      <c r="B65" s="41">
        <v>4640</v>
      </c>
      <c r="C65" s="42">
        <v>1</v>
      </c>
    </row>
    <row r="66" spans="1:5" x14ac:dyDescent="0.25">
      <c r="A66" s="41" t="s">
        <v>122</v>
      </c>
      <c r="B66" s="41">
        <v>4712</v>
      </c>
      <c r="E66" s="42">
        <v>1</v>
      </c>
    </row>
    <row r="67" spans="1:5" x14ac:dyDescent="0.25">
      <c r="A67" s="41" t="s">
        <v>123</v>
      </c>
      <c r="B67" s="41">
        <v>4882</v>
      </c>
      <c r="D67" s="42">
        <v>1</v>
      </c>
    </row>
    <row r="68" spans="1:5" x14ac:dyDescent="0.25">
      <c r="A68" s="41" t="s">
        <v>124</v>
      </c>
      <c r="B68" s="41">
        <v>4991</v>
      </c>
      <c r="E68" s="42">
        <v>1</v>
      </c>
    </row>
    <row r="69" spans="1:5" x14ac:dyDescent="0.25">
      <c r="A69" s="41" t="s">
        <v>125</v>
      </c>
      <c r="B69" s="41">
        <v>5095</v>
      </c>
      <c r="C69" s="42">
        <v>1</v>
      </c>
    </row>
    <row r="70" spans="1:5" x14ac:dyDescent="0.25">
      <c r="A70" s="41" t="s">
        <v>126</v>
      </c>
      <c r="B70" s="41">
        <v>5170</v>
      </c>
      <c r="C70" s="42">
        <v>1</v>
      </c>
    </row>
    <row r="71" spans="1:5" x14ac:dyDescent="0.25">
      <c r="A71" s="41" t="s">
        <v>127</v>
      </c>
      <c r="B71" s="41">
        <v>5208</v>
      </c>
      <c r="D71" s="42">
        <v>1</v>
      </c>
    </row>
    <row r="72" spans="1:5" x14ac:dyDescent="0.25">
      <c r="A72" s="41" t="s">
        <v>128</v>
      </c>
      <c r="B72" s="41">
        <v>5565</v>
      </c>
      <c r="E72" s="42">
        <v>1</v>
      </c>
    </row>
    <row r="73" spans="1:5" x14ac:dyDescent="0.25">
      <c r="A73" s="41" t="s">
        <v>129</v>
      </c>
      <c r="B73" s="41">
        <v>5567</v>
      </c>
      <c r="E73" s="42">
        <v>1</v>
      </c>
    </row>
    <row r="74" spans="1:5" x14ac:dyDescent="0.25">
      <c r="A74" s="41" t="s">
        <v>130</v>
      </c>
      <c r="B74" s="41">
        <v>5725</v>
      </c>
      <c r="D74" s="42">
        <v>1</v>
      </c>
    </row>
    <row r="75" spans="1:5" x14ac:dyDescent="0.25">
      <c r="A75" s="41" t="s">
        <v>131</v>
      </c>
      <c r="B75" s="41">
        <v>5824</v>
      </c>
      <c r="C75" s="42">
        <v>1</v>
      </c>
    </row>
    <row r="76" spans="1:5" x14ac:dyDescent="0.25">
      <c r="A76" s="41" t="s">
        <v>132</v>
      </c>
      <c r="B76" s="41">
        <v>6016</v>
      </c>
      <c r="E76" s="42">
        <v>1</v>
      </c>
    </row>
    <row r="77" spans="1:5" x14ac:dyDescent="0.25">
      <c r="A77" s="41" t="s">
        <v>133</v>
      </c>
      <c r="B77" s="41">
        <v>6096</v>
      </c>
      <c r="C77" s="42">
        <v>1</v>
      </c>
    </row>
    <row r="78" spans="1:5" x14ac:dyDescent="0.25">
      <c r="A78" s="41" t="s">
        <v>134</v>
      </c>
      <c r="B78" s="41">
        <v>6166</v>
      </c>
      <c r="C78" s="42">
        <v>1</v>
      </c>
    </row>
    <row r="79" spans="1:5" x14ac:dyDescent="0.25">
      <c r="A79" s="41" t="s">
        <v>135</v>
      </c>
      <c r="B79" s="41">
        <v>6341</v>
      </c>
      <c r="E79" s="42">
        <v>1</v>
      </c>
    </row>
    <row r="80" spans="1:5" x14ac:dyDescent="0.25">
      <c r="A80" s="41" t="s">
        <v>136</v>
      </c>
      <c r="B80" s="41">
        <v>6399</v>
      </c>
      <c r="D80" s="42">
        <v>1</v>
      </c>
    </row>
    <row r="81" spans="1:5" x14ac:dyDescent="0.25">
      <c r="A81" s="41" t="s">
        <v>137</v>
      </c>
      <c r="B81" s="41">
        <v>6556</v>
      </c>
      <c r="C81" s="42">
        <v>1</v>
      </c>
    </row>
    <row r="82" spans="1:5" x14ac:dyDescent="0.25">
      <c r="A82" s="41" t="s">
        <v>138</v>
      </c>
      <c r="B82" s="41">
        <v>6573</v>
      </c>
      <c r="D82" s="42">
        <v>1</v>
      </c>
    </row>
    <row r="83" spans="1:5" x14ac:dyDescent="0.25">
      <c r="A83" s="41" t="s">
        <v>139</v>
      </c>
      <c r="B83" s="41">
        <v>6689</v>
      </c>
      <c r="E83" s="42">
        <v>1</v>
      </c>
    </row>
    <row r="84" spans="1:5" x14ac:dyDescent="0.25">
      <c r="A84" s="41" t="s">
        <v>140</v>
      </c>
      <c r="B84" s="41">
        <v>6733</v>
      </c>
      <c r="D84" s="42">
        <v>1</v>
      </c>
    </row>
    <row r="85" spans="1:5" x14ac:dyDescent="0.25">
      <c r="A85" s="41" t="s">
        <v>141</v>
      </c>
      <c r="B85" s="41">
        <v>6747</v>
      </c>
      <c r="E85" s="42">
        <v>1</v>
      </c>
    </row>
    <row r="86" spans="1:5" x14ac:dyDescent="0.25">
      <c r="A86" s="41" t="s">
        <v>142</v>
      </c>
      <c r="B86" s="41">
        <v>7046</v>
      </c>
      <c r="E86" s="42">
        <v>1</v>
      </c>
    </row>
    <row r="87" spans="1:5" x14ac:dyDescent="0.25">
      <c r="A87" s="41" t="s">
        <v>143</v>
      </c>
      <c r="B87" s="41">
        <v>7055</v>
      </c>
      <c r="D87" s="42">
        <v>1</v>
      </c>
    </row>
    <row r="88" spans="1:5" x14ac:dyDescent="0.25">
      <c r="A88" s="41" t="s">
        <v>144</v>
      </c>
      <c r="B88" s="41">
        <v>7113</v>
      </c>
      <c r="D88" s="42">
        <v>1</v>
      </c>
    </row>
    <row r="89" spans="1:5" x14ac:dyDescent="0.25">
      <c r="A89" s="41" t="s">
        <v>145</v>
      </c>
      <c r="B89" s="41">
        <v>7148</v>
      </c>
      <c r="D89" s="42">
        <v>1</v>
      </c>
    </row>
    <row r="90" spans="1:5" x14ac:dyDescent="0.25">
      <c r="A90" s="41" t="s">
        <v>146</v>
      </c>
      <c r="B90" s="41">
        <v>7370</v>
      </c>
      <c r="D90" s="42">
        <v>1</v>
      </c>
    </row>
    <row r="91" spans="1:5" x14ac:dyDescent="0.25">
      <c r="A91" s="41" t="s">
        <v>147</v>
      </c>
      <c r="B91" s="41">
        <v>7375</v>
      </c>
      <c r="D91" s="42">
        <v>1</v>
      </c>
    </row>
    <row r="92" spans="1:5" x14ac:dyDescent="0.25">
      <c r="A92" s="41" t="s">
        <v>148</v>
      </c>
      <c r="B92" s="41">
        <v>7532</v>
      </c>
      <c r="D92" s="42">
        <v>1</v>
      </c>
    </row>
    <row r="93" spans="1:5" x14ac:dyDescent="0.25">
      <c r="A93" s="41" t="s">
        <v>149</v>
      </c>
      <c r="B93" s="41">
        <v>7574</v>
      </c>
      <c r="E93" s="42">
        <v>1</v>
      </c>
    </row>
    <row r="94" spans="1:5" x14ac:dyDescent="0.25">
      <c r="A94" s="41" t="s">
        <v>150</v>
      </c>
      <c r="B94" s="41">
        <v>7586</v>
      </c>
      <c r="D94" s="42">
        <v>1</v>
      </c>
    </row>
    <row r="95" spans="1:5" x14ac:dyDescent="0.25">
      <c r="A95" s="41" t="s">
        <v>151</v>
      </c>
      <c r="B95" s="41">
        <v>7587</v>
      </c>
      <c r="D95" s="42">
        <v>1</v>
      </c>
    </row>
    <row r="96" spans="1:5" x14ac:dyDescent="0.25">
      <c r="A96" s="41" t="s">
        <v>152</v>
      </c>
      <c r="B96" s="41">
        <v>7647</v>
      </c>
      <c r="C96" s="42">
        <v>1</v>
      </c>
    </row>
    <row r="97" spans="1:5" x14ac:dyDescent="0.25">
      <c r="A97" s="41" t="s">
        <v>153</v>
      </c>
      <c r="B97" s="41">
        <v>7693</v>
      </c>
      <c r="D97" s="42">
        <v>1</v>
      </c>
    </row>
    <row r="98" spans="1:5" x14ac:dyDescent="0.25">
      <c r="A98" s="41" t="s">
        <v>154</v>
      </c>
      <c r="B98" s="41">
        <v>7821</v>
      </c>
      <c r="D98" s="42">
        <v>1</v>
      </c>
    </row>
    <row r="99" spans="1:5" x14ac:dyDescent="0.25">
      <c r="A99" s="41" t="s">
        <v>155</v>
      </c>
      <c r="B99" s="41">
        <v>7878</v>
      </c>
      <c r="C99" s="42">
        <v>1</v>
      </c>
    </row>
    <row r="100" spans="1:5" x14ac:dyDescent="0.25">
      <c r="A100" s="41" t="s">
        <v>156</v>
      </c>
      <c r="B100" s="41">
        <v>8009</v>
      </c>
      <c r="D100" s="42">
        <v>1</v>
      </c>
    </row>
    <row r="101" spans="1:5" x14ac:dyDescent="0.25">
      <c r="A101" s="41" t="s">
        <v>157</v>
      </c>
      <c r="B101" s="41">
        <v>8010</v>
      </c>
      <c r="D101" s="42">
        <v>1</v>
      </c>
    </row>
    <row r="102" spans="1:5" x14ac:dyDescent="0.25">
      <c r="A102" s="41" t="s">
        <v>158</v>
      </c>
      <c r="B102" s="41">
        <v>8061</v>
      </c>
      <c r="D102" s="42">
        <v>1</v>
      </c>
    </row>
    <row r="103" spans="1:5" x14ac:dyDescent="0.25">
      <c r="A103" s="41" t="s">
        <v>159</v>
      </c>
      <c r="B103" s="41">
        <v>8086</v>
      </c>
      <c r="C103" s="42">
        <v>1</v>
      </c>
    </row>
    <row r="104" spans="1:5" x14ac:dyDescent="0.25">
      <c r="A104" s="41" t="s">
        <v>160</v>
      </c>
      <c r="B104" s="41">
        <v>8110</v>
      </c>
      <c r="E104" s="42">
        <v>1</v>
      </c>
    </row>
    <row r="105" spans="1:5" x14ac:dyDescent="0.25">
      <c r="A105" s="41" t="s">
        <v>161</v>
      </c>
      <c r="B105" s="41">
        <v>8190</v>
      </c>
      <c r="C105" s="42">
        <v>1</v>
      </c>
    </row>
    <row r="106" spans="1:5" x14ac:dyDescent="0.25">
      <c r="A106" s="41" t="s">
        <v>162</v>
      </c>
      <c r="B106" s="41">
        <v>8255</v>
      </c>
      <c r="C106" s="42">
        <v>1</v>
      </c>
    </row>
    <row r="107" spans="1:5" x14ac:dyDescent="0.25">
      <c r="A107" s="41" t="s">
        <v>163</v>
      </c>
      <c r="B107" s="41">
        <v>8271</v>
      </c>
      <c r="C107" s="42">
        <v>1</v>
      </c>
    </row>
    <row r="108" spans="1:5" x14ac:dyDescent="0.25">
      <c r="A108" s="41" t="s">
        <v>164</v>
      </c>
      <c r="B108" s="41">
        <v>8284</v>
      </c>
      <c r="D108" s="42">
        <v>1</v>
      </c>
    </row>
    <row r="109" spans="1:5" x14ac:dyDescent="0.25">
      <c r="A109" s="41" t="s">
        <v>165</v>
      </c>
      <c r="B109" s="41">
        <v>8686</v>
      </c>
      <c r="D109" s="42">
        <v>1</v>
      </c>
    </row>
    <row r="110" spans="1:5" x14ac:dyDescent="0.25">
      <c r="A110" s="41" t="s">
        <v>166</v>
      </c>
      <c r="B110" s="41">
        <v>9051</v>
      </c>
      <c r="E110" s="42">
        <v>1</v>
      </c>
    </row>
    <row r="111" spans="1:5" x14ac:dyDescent="0.25">
      <c r="A111" s="41" t="s">
        <v>167</v>
      </c>
      <c r="B111" s="41">
        <v>9244</v>
      </c>
      <c r="D111" s="42">
        <v>1</v>
      </c>
    </row>
    <row r="112" spans="1:5" x14ac:dyDescent="0.25">
      <c r="A112" s="41" t="s">
        <v>168</v>
      </c>
      <c r="B112" s="41">
        <v>9416</v>
      </c>
      <c r="D112" s="42">
        <v>1</v>
      </c>
    </row>
    <row r="113" spans="1:4" x14ac:dyDescent="0.25">
      <c r="A113" s="41" t="s">
        <v>169</v>
      </c>
      <c r="B113" s="41">
        <v>9680</v>
      </c>
      <c r="D113" s="42">
        <v>1</v>
      </c>
    </row>
    <row r="114" spans="1:4" x14ac:dyDescent="0.25">
      <c r="A114" s="41" t="s">
        <v>170</v>
      </c>
      <c r="B114" s="41">
        <v>9773</v>
      </c>
      <c r="D114" s="42">
        <v>1</v>
      </c>
    </row>
    <row r="115" spans="1:4" x14ac:dyDescent="0.25">
      <c r="A115" s="41" t="s">
        <v>171</v>
      </c>
      <c r="B115" s="41">
        <v>9802</v>
      </c>
      <c r="C115" s="42">
        <v>1</v>
      </c>
    </row>
    <row r="116" spans="1:4" x14ac:dyDescent="0.25">
      <c r="A116" s="41" t="s">
        <v>172</v>
      </c>
      <c r="B116" s="41">
        <v>9887</v>
      </c>
      <c r="D116" s="42">
        <v>1</v>
      </c>
    </row>
    <row r="117" spans="1:4" x14ac:dyDescent="0.25">
      <c r="A117" s="41" t="s">
        <v>173</v>
      </c>
      <c r="B117" s="41">
        <v>9948</v>
      </c>
      <c r="D117" s="42">
        <v>1</v>
      </c>
    </row>
    <row r="118" spans="1:4" x14ac:dyDescent="0.25">
      <c r="A118" s="41" t="s">
        <v>174</v>
      </c>
      <c r="B118" s="41">
        <v>10125</v>
      </c>
      <c r="C118" s="42">
        <v>1</v>
      </c>
    </row>
    <row r="119" spans="1:4" x14ac:dyDescent="0.25">
      <c r="A119" s="41" t="s">
        <v>175</v>
      </c>
      <c r="B119" s="41">
        <v>10213</v>
      </c>
      <c r="C119" s="42">
        <v>1</v>
      </c>
    </row>
    <row r="120" spans="1:4" x14ac:dyDescent="0.25">
      <c r="A120" s="41" t="s">
        <v>176</v>
      </c>
      <c r="B120" s="41">
        <v>10260</v>
      </c>
      <c r="C120" s="42">
        <v>1</v>
      </c>
    </row>
    <row r="121" spans="1:4" x14ac:dyDescent="0.25">
      <c r="A121" s="41" t="s">
        <v>177</v>
      </c>
      <c r="B121" s="41">
        <v>10372</v>
      </c>
      <c r="C121" s="42">
        <v>1</v>
      </c>
    </row>
    <row r="122" spans="1:4" x14ac:dyDescent="0.25">
      <c r="A122" s="41" t="s">
        <v>178</v>
      </c>
      <c r="B122" s="41">
        <v>10450</v>
      </c>
      <c r="C122" s="42">
        <v>1</v>
      </c>
    </row>
    <row r="123" spans="1:4" x14ac:dyDescent="0.25">
      <c r="A123" s="41" t="s">
        <v>179</v>
      </c>
      <c r="B123" s="41">
        <v>10534</v>
      </c>
      <c r="D123" s="42">
        <v>1</v>
      </c>
    </row>
    <row r="124" spans="1:4" x14ac:dyDescent="0.25">
      <c r="A124" s="41" t="s">
        <v>180</v>
      </c>
      <c r="B124" s="41">
        <v>10557</v>
      </c>
      <c r="C124" s="42">
        <v>1</v>
      </c>
    </row>
    <row r="125" spans="1:4" x14ac:dyDescent="0.25">
      <c r="A125" s="41" t="s">
        <v>181</v>
      </c>
      <c r="B125" s="41">
        <v>10687</v>
      </c>
      <c r="D125" s="42">
        <v>1</v>
      </c>
    </row>
    <row r="126" spans="1:4" x14ac:dyDescent="0.25">
      <c r="A126" s="41" t="s">
        <v>182</v>
      </c>
      <c r="B126" s="41">
        <v>10751</v>
      </c>
      <c r="D126" s="42">
        <v>1</v>
      </c>
    </row>
    <row r="127" spans="1:4" x14ac:dyDescent="0.25">
      <c r="A127" s="41" t="s">
        <v>183</v>
      </c>
      <c r="B127" s="41">
        <v>10776</v>
      </c>
      <c r="D127" s="42">
        <v>1</v>
      </c>
    </row>
    <row r="128" spans="1:4" x14ac:dyDescent="0.25">
      <c r="A128" s="41" t="s">
        <v>184</v>
      </c>
      <c r="B128" s="41">
        <v>10881</v>
      </c>
      <c r="D128" s="42">
        <v>1</v>
      </c>
    </row>
    <row r="129" spans="1:5" x14ac:dyDescent="0.25">
      <c r="A129" s="41" t="s">
        <v>185</v>
      </c>
      <c r="B129" s="41">
        <v>10922</v>
      </c>
      <c r="D129" s="42">
        <v>1</v>
      </c>
    </row>
    <row r="130" spans="1:5" x14ac:dyDescent="0.25">
      <c r="A130" s="41" t="s">
        <v>186</v>
      </c>
      <c r="B130" s="41">
        <v>10937</v>
      </c>
      <c r="C130" s="42">
        <v>1</v>
      </c>
    </row>
    <row r="131" spans="1:5" x14ac:dyDescent="0.25">
      <c r="A131" s="41" t="s">
        <v>187</v>
      </c>
      <c r="B131" s="41">
        <v>11110</v>
      </c>
      <c r="C131" s="42">
        <v>1</v>
      </c>
    </row>
    <row r="132" spans="1:5" x14ac:dyDescent="0.25">
      <c r="A132" s="41" t="s">
        <v>188</v>
      </c>
      <c r="B132" s="41">
        <v>11239</v>
      </c>
      <c r="C132" s="42">
        <v>1</v>
      </c>
    </row>
    <row r="133" spans="1:5" x14ac:dyDescent="0.25">
      <c r="A133" s="41" t="s">
        <v>189</v>
      </c>
      <c r="B133" s="41">
        <v>11268</v>
      </c>
      <c r="C133" s="42">
        <v>1</v>
      </c>
    </row>
    <row r="134" spans="1:5" x14ac:dyDescent="0.25">
      <c r="A134" s="41" t="s">
        <v>190</v>
      </c>
      <c r="B134" s="41">
        <v>11605</v>
      </c>
      <c r="C134" s="42">
        <v>1</v>
      </c>
    </row>
    <row r="135" spans="1:5" x14ac:dyDescent="0.25">
      <c r="A135" s="41" t="s">
        <v>191</v>
      </c>
      <c r="B135" s="41">
        <v>11646</v>
      </c>
      <c r="E135" s="42">
        <v>1</v>
      </c>
    </row>
    <row r="136" spans="1:5" x14ac:dyDescent="0.25">
      <c r="A136" s="41" t="s">
        <v>192</v>
      </c>
      <c r="B136" s="41">
        <v>11647</v>
      </c>
      <c r="E136" s="42">
        <v>1</v>
      </c>
    </row>
    <row r="137" spans="1:5" x14ac:dyDescent="0.25">
      <c r="A137" s="41" t="s">
        <v>193</v>
      </c>
      <c r="B137" s="41">
        <v>11649</v>
      </c>
      <c r="D137" s="42">
        <v>1</v>
      </c>
    </row>
    <row r="138" spans="1:5" x14ac:dyDescent="0.25">
      <c r="A138" s="41" t="s">
        <v>194</v>
      </c>
      <c r="B138" s="41">
        <v>11689</v>
      </c>
      <c r="E138" s="42">
        <v>1</v>
      </c>
    </row>
    <row r="139" spans="1:5" x14ac:dyDescent="0.25">
      <c r="A139" s="41" t="s">
        <v>195</v>
      </c>
      <c r="B139" s="41">
        <v>11722</v>
      </c>
      <c r="D139" s="42">
        <v>1</v>
      </c>
    </row>
    <row r="140" spans="1:5" x14ac:dyDescent="0.25">
      <c r="A140" s="41" t="s">
        <v>196</v>
      </c>
      <c r="B140" s="41">
        <v>11745</v>
      </c>
      <c r="E140" s="42">
        <v>1</v>
      </c>
    </row>
    <row r="141" spans="1:5" x14ac:dyDescent="0.25">
      <c r="A141" s="41" t="s">
        <v>197</v>
      </c>
      <c r="B141" s="41">
        <v>11783</v>
      </c>
      <c r="D141" s="42">
        <v>1</v>
      </c>
    </row>
    <row r="142" spans="1:5" x14ac:dyDescent="0.25">
      <c r="A142" s="41" t="s">
        <v>198</v>
      </c>
      <c r="B142" s="41">
        <v>11784</v>
      </c>
      <c r="D142" s="42">
        <v>1</v>
      </c>
    </row>
    <row r="143" spans="1:5" x14ac:dyDescent="0.25">
      <c r="A143" s="41" t="s">
        <v>199</v>
      </c>
      <c r="B143" s="41">
        <v>11976</v>
      </c>
      <c r="D143" s="42">
        <v>1</v>
      </c>
    </row>
    <row r="144" spans="1:5" x14ac:dyDescent="0.25">
      <c r="A144" s="41" t="s">
        <v>200</v>
      </c>
      <c r="B144" s="41">
        <v>12049</v>
      </c>
      <c r="D144" s="42">
        <v>1</v>
      </c>
    </row>
    <row r="145" spans="1:5" x14ac:dyDescent="0.25">
      <c r="A145" s="41" t="s">
        <v>201</v>
      </c>
      <c r="B145" s="41">
        <v>12210</v>
      </c>
      <c r="D145" s="42">
        <v>1</v>
      </c>
    </row>
    <row r="146" spans="1:5" x14ac:dyDescent="0.25">
      <c r="A146" s="41" t="s">
        <v>202</v>
      </c>
      <c r="B146" s="41">
        <v>12237</v>
      </c>
      <c r="D146" s="42">
        <v>1</v>
      </c>
    </row>
    <row r="147" spans="1:5" x14ac:dyDescent="0.25">
      <c r="A147" s="41" t="s">
        <v>203</v>
      </c>
      <c r="B147" s="41">
        <v>12308</v>
      </c>
      <c r="D147" s="42">
        <v>1</v>
      </c>
    </row>
    <row r="148" spans="1:5" x14ac:dyDescent="0.25">
      <c r="A148" s="41" t="s">
        <v>204</v>
      </c>
      <c r="B148" s="41">
        <v>12324</v>
      </c>
      <c r="C148" s="42">
        <v>1</v>
      </c>
    </row>
    <row r="149" spans="1:5" x14ac:dyDescent="0.25">
      <c r="A149" s="41" t="s">
        <v>205</v>
      </c>
      <c r="B149" s="41">
        <v>12373</v>
      </c>
      <c r="D149" s="42">
        <v>1</v>
      </c>
    </row>
    <row r="150" spans="1:5" x14ac:dyDescent="0.25">
      <c r="A150" s="41" t="s">
        <v>206</v>
      </c>
      <c r="B150" s="41">
        <v>12697</v>
      </c>
      <c r="D150" s="42">
        <v>1</v>
      </c>
    </row>
    <row r="151" spans="1:5" x14ac:dyDescent="0.25">
      <c r="A151" s="41" t="s">
        <v>207</v>
      </c>
      <c r="B151" s="41">
        <v>12709</v>
      </c>
      <c r="E151" s="42">
        <v>1</v>
      </c>
    </row>
    <row r="152" spans="1:5" x14ac:dyDescent="0.25">
      <c r="A152" s="41" t="s">
        <v>208</v>
      </c>
      <c r="B152" s="41">
        <v>12713</v>
      </c>
      <c r="C152" s="42">
        <v>1</v>
      </c>
    </row>
    <row r="153" spans="1:5" x14ac:dyDescent="0.25">
      <c r="A153" s="41" t="s">
        <v>209</v>
      </c>
      <c r="B153" s="41">
        <v>12769</v>
      </c>
      <c r="C153" s="42">
        <v>1</v>
      </c>
    </row>
    <row r="154" spans="1:5" x14ac:dyDescent="0.25">
      <c r="A154" s="41" t="s">
        <v>210</v>
      </c>
      <c r="B154" s="41">
        <v>12837</v>
      </c>
      <c r="C154" s="42">
        <v>1</v>
      </c>
    </row>
    <row r="155" spans="1:5" x14ac:dyDescent="0.25">
      <c r="A155" s="41" t="s">
        <v>211</v>
      </c>
      <c r="B155" s="41">
        <v>13018</v>
      </c>
      <c r="D155" s="42">
        <v>1</v>
      </c>
    </row>
    <row r="156" spans="1:5" x14ac:dyDescent="0.25">
      <c r="A156" s="41" t="s">
        <v>212</v>
      </c>
      <c r="B156" s="41">
        <v>13119</v>
      </c>
      <c r="C156" s="42">
        <v>1</v>
      </c>
    </row>
    <row r="157" spans="1:5" x14ac:dyDescent="0.25">
      <c r="A157" s="41" t="s">
        <v>213</v>
      </c>
      <c r="B157" s="41">
        <v>13308</v>
      </c>
      <c r="D157" s="42">
        <v>1</v>
      </c>
    </row>
    <row r="158" spans="1:5" x14ac:dyDescent="0.25">
      <c r="A158" s="41" t="s">
        <v>214</v>
      </c>
      <c r="B158" s="41">
        <v>13325</v>
      </c>
      <c r="E158" s="42">
        <v>1</v>
      </c>
    </row>
    <row r="159" spans="1:5" x14ac:dyDescent="0.25">
      <c r="A159" s="41" t="s">
        <v>215</v>
      </c>
      <c r="B159" s="41">
        <v>13346</v>
      </c>
      <c r="C159" s="42">
        <v>1</v>
      </c>
    </row>
    <row r="160" spans="1:5" x14ac:dyDescent="0.25">
      <c r="A160" s="41" t="s">
        <v>216</v>
      </c>
      <c r="B160" s="41">
        <v>13378</v>
      </c>
      <c r="D160" s="42">
        <v>1</v>
      </c>
    </row>
    <row r="161" spans="1:5" x14ac:dyDescent="0.25">
      <c r="A161" s="41" t="s">
        <v>217</v>
      </c>
      <c r="B161" s="41">
        <v>13445</v>
      </c>
      <c r="E161" s="42">
        <v>1</v>
      </c>
    </row>
    <row r="162" spans="1:5" x14ac:dyDescent="0.25">
      <c r="A162" s="41" t="s">
        <v>218</v>
      </c>
      <c r="B162" s="41">
        <v>13524</v>
      </c>
      <c r="C162" s="42">
        <v>1</v>
      </c>
    </row>
    <row r="163" spans="1:5" x14ac:dyDescent="0.25">
      <c r="A163" s="41" t="s">
        <v>219</v>
      </c>
      <c r="B163" s="41">
        <v>13538</v>
      </c>
      <c r="D163" s="42">
        <v>1</v>
      </c>
    </row>
    <row r="164" spans="1:5" x14ac:dyDescent="0.25">
      <c r="A164" s="41" t="s">
        <v>220</v>
      </c>
      <c r="B164" s="41">
        <v>13599</v>
      </c>
      <c r="D164" s="42">
        <v>1</v>
      </c>
    </row>
    <row r="165" spans="1:5" x14ac:dyDescent="0.25">
      <c r="A165" s="41" t="s">
        <v>221</v>
      </c>
      <c r="B165" s="41">
        <v>13974</v>
      </c>
      <c r="D165" s="42">
        <v>1</v>
      </c>
    </row>
    <row r="166" spans="1:5" x14ac:dyDescent="0.25">
      <c r="A166" s="41" t="s">
        <v>222</v>
      </c>
      <c r="B166" s="41">
        <v>13989</v>
      </c>
      <c r="C166" s="42">
        <v>1</v>
      </c>
    </row>
    <row r="167" spans="1:5" x14ac:dyDescent="0.25">
      <c r="A167" s="41" t="s">
        <v>223</v>
      </c>
      <c r="B167" s="41">
        <v>14142</v>
      </c>
      <c r="D167" s="42">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3</vt:i4>
      </vt:variant>
    </vt:vector>
  </HeadingPairs>
  <TitlesOfParts>
    <vt:vector size="3" baseType="lpstr">
      <vt:lpstr>Naziv društva</vt:lpstr>
      <vt:lpstr>PRIJAVA</vt:lpstr>
      <vt:lpstr>delavci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dc:creator>
  <cp:lastModifiedBy>Office</cp:lastModifiedBy>
  <dcterms:created xsi:type="dcterms:W3CDTF">2025-11-25T10:17:20Z</dcterms:created>
  <dcterms:modified xsi:type="dcterms:W3CDTF">2026-10-23T12:24:27Z</dcterms:modified>
</cp:coreProperties>
</file>